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9F8ABAC1-0DE0-4321-8A98-B3067969F7C0}" xr6:coauthVersionLast="31" xr6:coauthVersionMax="31" xr10:uidLastSave="{00000000-0000-0000-0000-000000000000}"/>
  <bookViews>
    <workbookView xWindow="0" yWindow="0" windowWidth="20490" windowHeight="8655" xr2:uid="{00000000-000D-0000-FFFF-FFFF00000000}"/>
  </bookViews>
  <sheets>
    <sheet name="AJUSTE2017" sheetId="8" r:id="rId1"/>
    <sheet name="DICIEMBRE" sheetId="7" r:id="rId2"/>
  </sheets>
  <externalReferences>
    <externalReference r:id="rId3"/>
    <externalReference r:id="rId4"/>
  </externalReferences>
  <definedNames>
    <definedName name="_xlnm.Print_Titles" localSheetId="0">AJUSTE2017!$1:$4</definedName>
    <definedName name="_xlnm.Print_Titles" localSheetId="1">DICIEMBRE!$1:$4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8" l="1"/>
  <c r="B62" i="8"/>
  <c r="C57" i="8"/>
  <c r="B57" i="8"/>
  <c r="C56" i="8"/>
  <c r="B56" i="8"/>
  <c r="C55" i="8"/>
  <c r="B55" i="8"/>
  <c r="C50" i="8"/>
  <c r="B50" i="8"/>
  <c r="C46" i="8"/>
  <c r="B46" i="8"/>
  <c r="C39" i="8"/>
  <c r="B39" i="8"/>
  <c r="C35" i="8"/>
  <c r="B35" i="8"/>
  <c r="C29" i="8"/>
  <c r="B29" i="8"/>
  <c r="C28" i="8"/>
  <c r="C27" i="8" s="1"/>
  <c r="C37" i="8" s="1"/>
  <c r="C26" i="8" s="1"/>
  <c r="B28" i="8"/>
  <c r="B27" i="8" s="1"/>
  <c r="B37" i="8" s="1"/>
  <c r="B26" i="8" s="1"/>
  <c r="C14" i="8"/>
  <c r="B14" i="8"/>
  <c r="C9" i="8"/>
  <c r="B9" i="8"/>
  <c r="C8" i="8"/>
  <c r="B8" i="8"/>
  <c r="C7" i="8"/>
  <c r="C6" i="8" s="1"/>
  <c r="B7" i="8"/>
  <c r="B6" i="8" s="1"/>
  <c r="C29" i="7"/>
  <c r="C28" i="7"/>
  <c r="C8" i="7"/>
  <c r="C7" i="7"/>
  <c r="C18" i="7"/>
  <c r="C57" i="7"/>
  <c r="C56" i="7"/>
  <c r="C48" i="7"/>
  <c r="B57" i="7"/>
  <c r="B56" i="7"/>
  <c r="B55" i="7" s="1"/>
  <c r="B48" i="7"/>
  <c r="B29" i="7"/>
  <c r="B27" i="7" s="1"/>
  <c r="B37" i="7" s="1"/>
  <c r="B26" i="7" s="1"/>
  <c r="B28" i="7"/>
  <c r="B18" i="7"/>
  <c r="B14" i="7" s="1"/>
  <c r="B9" i="7"/>
  <c r="B8" i="7"/>
  <c r="B6" i="7" s="1"/>
  <c r="B7" i="7"/>
  <c r="C62" i="7"/>
  <c r="B62" i="7"/>
  <c r="C55" i="7"/>
  <c r="C50" i="7"/>
  <c r="B50" i="7"/>
  <c r="C39" i="7"/>
  <c r="B39" i="7"/>
  <c r="C35" i="7"/>
  <c r="B35" i="7"/>
  <c r="C14" i="7"/>
  <c r="C9" i="7"/>
  <c r="C46" i="7" l="1"/>
  <c r="C6" i="7"/>
  <c r="B46" i="7"/>
  <c r="C27" i="7"/>
  <c r="C37" i="7" s="1"/>
  <c r="C26" i="7" s="1"/>
</calcChain>
</file>

<file path=xl/sharedStrings.xml><?xml version="1.0" encoding="utf-8"?>
<sst xmlns="http://schemas.openxmlformats.org/spreadsheetml/2006/main" count="120" uniqueCount="61">
  <si>
    <t>MUNICIPIO DE EMILIANO ZAPATA, HIDALGO</t>
  </si>
  <si>
    <t>ESTADO DE CAMBIO DE LA SITUACION FINANCIERA</t>
  </si>
  <si>
    <t>ORIGEN</t>
  </si>
  <si>
    <t>APLICACIÓN</t>
  </si>
  <si>
    <t>Activo</t>
  </si>
  <si>
    <t>Activo Circulante</t>
  </si>
  <si>
    <t>Efectivo y Equivalente</t>
  </si>
  <si>
    <t>Derechos a recibir Efectivo y Equivalentes</t>
  </si>
  <si>
    <t>Derechos a Recibir Bienes o Servicios</t>
  </si>
  <si>
    <t>Inventarios</t>
  </si>
  <si>
    <t>Almacenes</t>
  </si>
  <si>
    <t>Estimación por Pérdida o Deterioro de Activos Circulantes</t>
  </si>
  <si>
    <t xml:space="preserve">Otros Activos Circulantes </t>
  </si>
  <si>
    <t>Activo No Circulante</t>
  </si>
  <si>
    <t>Inversiones financieras a Largo Plazo</t>
  </si>
  <si>
    <t>Derechos a Recibir Efectivo o Equivantes a Largo Plazo</t>
  </si>
  <si>
    <t>Bienes Inmuebles, Infraestructura y Construcciones en Proceso</t>
  </si>
  <si>
    <t>Bienes Muebles</t>
  </si>
  <si>
    <t>Activo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</si>
  <si>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</si>
  <si>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</si>
  <si>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</si>
  <si>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</si>
  <si>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 xml:space="preserve">   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</si>
  <si>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</si>
  <si>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</si>
  <si>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</si>
  <si>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</si>
  <si>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</si>
  <si>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</si>
  <si>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Administraciñon a corto Plazo</t>
  </si>
  <si>
    <t>Provisiones a Corto Plazo</t>
  </si>
  <si>
    <t>Otros Pasivos a Corto Plazo</t>
  </si>
  <si>
    <t>Total de Pasivo Circulante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</si>
  <si>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</si>
  <si>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</si>
  <si>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</si>
  <si>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</si>
  <si>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</si>
  <si>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</si>
  <si>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</si>
  <si>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</si>
  <si>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</si>
  <si>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</si>
  <si>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</si>
  <si>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</si>
  <si>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</si>
  <si>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</si>
  <si>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</si>
  <si>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</si>
  <si>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</si>
  <si>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</si>
  <si>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</si>
  <si>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</si>
  <si>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</si>
  <si>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  ELABORO:                                                                              REVISO:                                                                                           Vo. Bo.</t>
  </si>
  <si>
    <t xml:space="preserve">  LIC. MAURICIO WENDY MENDOZA SALAZAR                          C. ANTONIO ESPINOZA ESPINOZA                                C. ANAHI ORTIZ AVELAR</t>
  </si>
  <si>
    <t>DEL 1ERO. DE ENERO AL 30 DE  DICIEMBRE DE 2017</t>
  </si>
  <si>
    <t xml:space="preserve">  LIC. MAURICIO WENDY MENDOZA SALAZAR                                       C. ANTONIO ESPINOZA ESPINOZA                                       C. ANAHI ORTIZ AVELAR</t>
  </si>
  <si>
    <t xml:space="preserve">             TESORERO MUNICIPAL                                                                           PRESIDENTE MUNICIPAL                                              SINDICO PROCURADOR</t>
  </si>
  <si>
    <t xml:space="preserve">             TESORERO MUNICIPAL                                                              PRESIDENTE MUNICIPAL                                        SINDICO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</si>
</sst>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gency FB"/>
      <family val="2"/>
    </font>
    <font>
      <b/>
      <u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6" fillId="0" borderId="0" xfId="0" applyFont="1"/>
    <xf numFmtId="164" fontId="9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/>
    <xf numFmtId="0" fontId="12" fillId="0" borderId="0" xfId="0" applyFont="1" applyAlignment="1">
      <alignment horizontal="center"/>
    </xf>
    <xf numFmtId="164" fontId="0" fillId="0" borderId="0" xfId="0" applyNumberFormat="1"/>
    <xf numFmtId="0" fontId="13" fillId="0" borderId="14" xfId="0" applyFont="1" applyBorder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/>
    <xf numFmtId="4" fontId="11" fillId="0" borderId="0" xfId="0" applyNumberFormat="1" applyFont="1" applyBorder="1" applyAlignment="1">
      <alignment vertical="center"/>
    </xf>
    <xf numFmtId="4" fontId="11" fillId="0" borderId="0" xfId="0" applyNumberFormat="1" applyFont="1" applyBorder="1" applyAlignment="1"/>
    <xf numFmtId="0" fontId="8" fillId="0" borderId="0" xfId="0" applyFont="1"/>
    <xf numFmtId="4" fontId="15" fillId="0" borderId="0" xfId="0" applyNumberFormat="1" applyFont="1" applyBorder="1" applyAlignment="1"/>
    <xf numFmtId="4" fontId="15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3716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762750" cy="5905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3716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60;\CUARTO2017\1.%20Estados%20Financieros\1.%20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60;\AUDITORIA%202017\IAGF_TRI_01_EMZ_2017\A)CONTABLES\1-ESTADO%20DE%20SITUACION%20FINANCIER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e17"/>
      <sheetName val="DICIEMBRE"/>
      <sheetName val="NOVIEMBRE"/>
      <sheetName val="OCTUBRE"/>
      <sheetName val="SEPTIEMBRE"/>
      <sheetName val="AGOSTO"/>
      <sheetName val="JULIO"/>
      <sheetName val="JUNIO"/>
      <sheetName val="MAYO2107"/>
      <sheetName val="ABRIL"/>
      <sheetName val="MARZO"/>
      <sheetName val="FEBRERO"/>
      <sheetName val="ENERO"/>
    </sheetNames>
    <sheetDataSet>
      <sheetData sheetId="0" refreshError="1"/>
      <sheetData sheetId="1" refreshError="1">
        <row r="7">
          <cell r="B7">
            <v>5262186.88</v>
          </cell>
          <cell r="C7">
            <v>6104513.7599999998</v>
          </cell>
          <cell r="E7">
            <v>681265.21</v>
          </cell>
          <cell r="F7">
            <v>719378.53</v>
          </cell>
        </row>
        <row r="8">
          <cell r="B8">
            <v>5033223.08</v>
          </cell>
          <cell r="C8">
            <v>3928357.59</v>
          </cell>
          <cell r="E8">
            <v>5009994.13</v>
          </cell>
          <cell r="F8">
            <v>3949380.65</v>
          </cell>
        </row>
        <row r="9">
          <cell r="B9">
            <v>12210.08</v>
          </cell>
          <cell r="C9">
            <v>594034.67000000004</v>
          </cell>
        </row>
        <row r="22">
          <cell r="B22">
            <v>12205858.810000001</v>
          </cell>
          <cell r="C22">
            <v>11336193.550000001</v>
          </cell>
        </row>
        <row r="30">
          <cell r="E30">
            <v>12205858.810000001</v>
          </cell>
          <cell r="F30">
            <v>11336193.550000001</v>
          </cell>
        </row>
        <row r="38">
          <cell r="E38">
            <v>841543</v>
          </cell>
          <cell r="F38">
            <v>4494122.71</v>
          </cell>
        </row>
        <row r="39">
          <cell r="E39">
            <v>3774817.7</v>
          </cell>
          <cell r="F39">
            <v>1464024.13</v>
          </cell>
        </row>
      </sheetData>
      <sheetData sheetId="2" refreshError="1">
        <row r="7">
          <cell r="B7">
            <v>6955387.29</v>
          </cell>
        </row>
        <row r="9">
          <cell r="B9">
            <v>12210.08</v>
          </cell>
          <cell r="C9">
            <v>594034.67000000004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</sheetNames>
    <sheetDataSet>
      <sheetData sheetId="0">
        <row r="7">
          <cell r="B7">
            <v>8549710.9800000004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A67" zoomScale="91" zoomScaleNormal="91" workbookViewId="0">
      <selection activeCell="A76" sqref="A76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0</v>
      </c>
      <c r="B1" s="47"/>
      <c r="C1" s="48"/>
    </row>
    <row r="2" spans="1:3" x14ac:dyDescent="0.25">
      <c r="A2" s="49" t="s">
        <v>1</v>
      </c>
      <c r="B2" s="50"/>
      <c r="C2" s="51"/>
    </row>
    <row r="3" spans="1:3" ht="15.75" thickBot="1" x14ac:dyDescent="0.3">
      <c r="A3" s="52" t="s">
        <v>57</v>
      </c>
      <c r="B3" s="53"/>
      <c r="C3" s="54"/>
    </row>
    <row r="4" spans="1:3" ht="19.5" thickBot="1" x14ac:dyDescent="0.3">
      <c r="A4" s="1"/>
      <c r="B4" s="2" t="s">
        <v>2</v>
      </c>
      <c r="C4" s="3" t="s">
        <v>3</v>
      </c>
    </row>
    <row r="5" spans="1:3" ht="21" x14ac:dyDescent="0.25">
      <c r="A5" s="4" t="s">
        <v>4</v>
      </c>
      <c r="B5" s="5"/>
      <c r="C5" s="6"/>
    </row>
    <row r="6" spans="1:3" ht="18.75" x14ac:dyDescent="0.25">
      <c r="A6" s="7" t="s">
        <v>5</v>
      </c>
      <c r="B6" s="8">
        <f>B7+B8+B9+B10+B11+B12+B13</f>
        <v>-319285.97999999975</v>
      </c>
      <c r="C6" s="9">
        <f>C7+C8+C9+C10+C11+C12+C13</f>
        <v>319285.97999999975</v>
      </c>
    </row>
    <row r="7" spans="1:3" x14ac:dyDescent="0.25">
      <c r="A7" s="10" t="s">
        <v>6</v>
      </c>
      <c r="B7" s="11">
        <f>[1]DICIEMBRE!$B$7-[1]DICIEMBRE!$C$7</f>
        <v>-842326.87999999989</v>
      </c>
      <c r="C7" s="12">
        <f>[1]DICIEMBRE!$C$7-[1]DICIEMBRE!$B$7</f>
        <v>842326.87999999989</v>
      </c>
    </row>
    <row r="8" spans="1:3" x14ac:dyDescent="0.25">
      <c r="A8" s="10" t="s">
        <v>7</v>
      </c>
      <c r="B8" s="11">
        <f>[1]DICIEMBRE!$B$8-[1]DICIEMBRE!$C$8</f>
        <v>1104865.4900000002</v>
      </c>
      <c r="C8" s="12">
        <f>[1]DICIEMBRE!$C$8-[1]DICIEMBRE!$B$8</f>
        <v>-1104865.4900000002</v>
      </c>
    </row>
    <row r="9" spans="1:3" x14ac:dyDescent="0.25">
      <c r="A9" s="10" t="s">
        <v>8</v>
      </c>
      <c r="B9" s="11">
        <f>[1]DICIEMBRE!$B$9-[1]DICIEMBRE!$C$9</f>
        <v>-581824.59000000008</v>
      </c>
      <c r="C9" s="12">
        <f>[1]NOVIEMBRE!$C$9-[1]NOVIEMBRE!$B$9</f>
        <v>581824.59000000008</v>
      </c>
    </row>
    <row r="10" spans="1:3" x14ac:dyDescent="0.25">
      <c r="A10" s="10" t="s">
        <v>9</v>
      </c>
      <c r="B10" s="11">
        <v>0</v>
      </c>
      <c r="C10" s="12">
        <v>0</v>
      </c>
    </row>
    <row r="11" spans="1:3" x14ac:dyDescent="0.25">
      <c r="A11" s="10" t="s">
        <v>10</v>
      </c>
      <c r="B11" s="11">
        <v>0</v>
      </c>
      <c r="C11" s="12">
        <v>0</v>
      </c>
    </row>
    <row r="12" spans="1:3" x14ac:dyDescent="0.25">
      <c r="A12" s="10" t="s">
        <v>11</v>
      </c>
      <c r="B12" s="11">
        <v>0</v>
      </c>
      <c r="C12" s="12">
        <v>0</v>
      </c>
    </row>
    <row r="13" spans="1:3" x14ac:dyDescent="0.25">
      <c r="A13" s="10" t="s">
        <v>12</v>
      </c>
      <c r="B13" s="11">
        <v>0</v>
      </c>
      <c r="C13" s="12">
        <v>0</v>
      </c>
    </row>
    <row r="14" spans="1:3" ht="27" customHeight="1" x14ac:dyDescent="0.25">
      <c r="A14" s="7" t="s">
        <v>13</v>
      </c>
      <c r="B14" s="13">
        <f>B15+B16+B17+B18+B19+B20+B21+B22+B23+B24</f>
        <v>909665.26</v>
      </c>
      <c r="C14" s="14">
        <f>C15+C16+C17+C18+C19+C20+C21+C22+C23+C24</f>
        <v>-909665.26</v>
      </c>
    </row>
    <row r="15" spans="1:3" x14ac:dyDescent="0.25">
      <c r="A15" s="10" t="s">
        <v>14</v>
      </c>
      <c r="B15" s="11">
        <v>0</v>
      </c>
      <c r="C15" s="12">
        <v>0</v>
      </c>
    </row>
    <row r="16" spans="1:3" x14ac:dyDescent="0.25">
      <c r="A16" s="10" t="s">
        <v>15</v>
      </c>
      <c r="B16" s="11">
        <v>0</v>
      </c>
      <c r="C16" s="12">
        <v>0</v>
      </c>
    </row>
    <row r="17" spans="1:5" ht="24" x14ac:dyDescent="0.25">
      <c r="A17" s="10" t="s">
        <v>16</v>
      </c>
      <c r="B17" s="11">
        <v>0</v>
      </c>
      <c r="C17" s="12">
        <v>0</v>
      </c>
    </row>
    <row r="18" spans="1:5" x14ac:dyDescent="0.25">
      <c r="A18" s="10" t="s">
        <v>17</v>
      </c>
      <c r="B18" s="11">
        <v>909665.26</v>
      </c>
      <c r="C18" s="12">
        <v>-909665.26</v>
      </c>
    </row>
    <row r="19" spans="1:5" x14ac:dyDescent="0.25">
      <c r="A19" s="10" t="s">
        <v>18</v>
      </c>
      <c r="B19" s="11">
        <v>0</v>
      </c>
      <c r="C19" s="12">
        <v>0</v>
      </c>
    </row>
    <row r="20" spans="1:5" x14ac:dyDescent="0.25">
      <c r="A20" s="10" t="s">
        <v>19</v>
      </c>
      <c r="B20" s="11">
        <v>0</v>
      </c>
      <c r="C20" s="12">
        <v>0</v>
      </c>
    </row>
    <row r="21" spans="1:5" x14ac:dyDescent="0.25">
      <c r="A21" s="10" t="s">
        <v>20</v>
      </c>
      <c r="B21" s="11">
        <v>0</v>
      </c>
      <c r="C21" s="12">
        <v>0</v>
      </c>
    </row>
    <row r="22" spans="1:5" x14ac:dyDescent="0.25">
      <c r="A22" s="10" t="s">
        <v>21</v>
      </c>
      <c r="B22" s="11">
        <v>0</v>
      </c>
      <c r="C22" s="12">
        <v>0</v>
      </c>
    </row>
    <row r="23" spans="1:5" x14ac:dyDescent="0.25">
      <c r="A23" s="10"/>
      <c r="B23" s="11"/>
      <c r="C23" s="12"/>
    </row>
    <row r="24" spans="1:5" x14ac:dyDescent="0.25">
      <c r="A24" s="10" t="s">
        <v>22</v>
      </c>
      <c r="B24" s="11">
        <v>0</v>
      </c>
      <c r="C24" s="12">
        <v>0</v>
      </c>
    </row>
    <row r="25" spans="1:5" x14ac:dyDescent="0.25">
      <c r="A25" s="10"/>
      <c r="B25" s="11"/>
      <c r="C25" s="12"/>
    </row>
    <row r="26" spans="1:5" ht="32.25" customHeight="1" x14ac:dyDescent="0.25">
      <c r="A26" s="4" t="s">
        <v>23</v>
      </c>
      <c r="B26" s="8">
        <f>B27+B37</f>
        <v>2045000.3199999998</v>
      </c>
      <c r="C26" s="9">
        <f>C27+C37</f>
        <v>-2045000.3199999998</v>
      </c>
      <c r="D26" s="15"/>
    </row>
    <row r="27" spans="1:5" ht="27" customHeight="1" x14ac:dyDescent="0.25">
      <c r="A27" s="7" t="s">
        <v>24</v>
      </c>
      <c r="B27" s="8">
        <f>B28+B29+B30+B30+B31+B31+B32+B33+B34+B35</f>
        <v>1022500.1599999999</v>
      </c>
      <c r="C27" s="9">
        <f>C28+C29+C30+C30+C31+C31+C32+C33+C34+C35</f>
        <v>-1022500.1599999999</v>
      </c>
      <c r="D27" s="15"/>
    </row>
    <row r="28" spans="1:5" x14ac:dyDescent="0.25">
      <c r="A28" s="10" t="s">
        <v>25</v>
      </c>
      <c r="B28" s="11">
        <f>[1]DICIEMBRE!$E$7-[1]DICIEMBRE!$F$7</f>
        <v>-38113.320000000065</v>
      </c>
      <c r="C28" s="16">
        <f>[1]DICIEMBRE!$F$7-[1]DICIEMBRE!$E$7</f>
        <v>38113.320000000065</v>
      </c>
    </row>
    <row r="29" spans="1:5" x14ac:dyDescent="0.25">
      <c r="A29" s="10" t="s">
        <v>26</v>
      </c>
      <c r="B29" s="11">
        <f>[1]DICIEMBRE!$E$8-[1]DICIEMBRE!$F$8</f>
        <v>1060613.48</v>
      </c>
      <c r="C29" s="16">
        <f>[1]DICIEMBRE!$F$8-[1]DICIEMBRE!$E$8</f>
        <v>-1060613.48</v>
      </c>
      <c r="D29" s="17"/>
    </row>
    <row r="30" spans="1:5" x14ac:dyDescent="0.25">
      <c r="A30" s="10" t="s">
        <v>27</v>
      </c>
      <c r="B30" s="11">
        <v>0</v>
      </c>
      <c r="C30" s="16">
        <v>0</v>
      </c>
      <c r="D30" s="15"/>
      <c r="E30" s="15"/>
    </row>
    <row r="31" spans="1:5" x14ac:dyDescent="0.25">
      <c r="A31" s="10" t="s">
        <v>28</v>
      </c>
      <c r="B31" s="11">
        <v>0</v>
      </c>
      <c r="C31" s="16">
        <v>0</v>
      </c>
      <c r="D31" s="15"/>
      <c r="E31" s="15"/>
    </row>
    <row r="32" spans="1:5" x14ac:dyDescent="0.25">
      <c r="A32" s="10" t="s">
        <v>29</v>
      </c>
      <c r="B32" s="11">
        <v>0</v>
      </c>
      <c r="C32" s="16">
        <v>0</v>
      </c>
      <c r="D32" s="15"/>
      <c r="E32" s="15"/>
    </row>
    <row r="33" spans="1:7" ht="24" x14ac:dyDescent="0.25">
      <c r="A33" s="10" t="s">
        <v>30</v>
      </c>
      <c r="B33" s="11">
        <v>0</v>
      </c>
      <c r="C33" s="16">
        <v>0</v>
      </c>
      <c r="D33" s="15"/>
      <c r="E33" s="15"/>
    </row>
    <row r="34" spans="1:7" x14ac:dyDescent="0.25">
      <c r="A34" s="10" t="s">
        <v>31</v>
      </c>
      <c r="B34" s="11">
        <v>0</v>
      </c>
      <c r="C34" s="16">
        <v>0</v>
      </c>
      <c r="D34" s="15"/>
      <c r="E34" s="15"/>
    </row>
    <row r="35" spans="1:7" x14ac:dyDescent="0.25">
      <c r="A35" s="10" t="s">
        <v>32</v>
      </c>
      <c r="B35" s="11">
        <f>[2]MARZO!$E$14-[2]MARZO!$F$14</f>
        <v>0</v>
      </c>
      <c r="C35" s="16">
        <f>[2]MARZO!$E$13-[2]MARZO!$F$13</f>
        <v>0</v>
      </c>
    </row>
    <row r="36" spans="1:7" x14ac:dyDescent="0.25">
      <c r="A36" s="10"/>
      <c r="B36" s="18"/>
      <c r="C36" s="19"/>
      <c r="D36" s="17"/>
      <c r="E36" s="17"/>
      <c r="F36" s="17"/>
      <c r="G36" s="17"/>
    </row>
    <row r="37" spans="1:7" ht="18.75" x14ac:dyDescent="0.25">
      <c r="A37" s="7" t="s">
        <v>33</v>
      </c>
      <c r="B37" s="8">
        <f>B27</f>
        <v>1022500.1599999999</v>
      </c>
      <c r="C37" s="9">
        <f>C27</f>
        <v>-1022500.1599999999</v>
      </c>
      <c r="D37" s="15"/>
      <c r="E37" s="15"/>
    </row>
    <row r="38" spans="1:7" ht="18.75" x14ac:dyDescent="0.25">
      <c r="A38" s="10"/>
      <c r="B38" s="20"/>
      <c r="C38" s="21"/>
      <c r="D38" s="15"/>
      <c r="E38" s="15"/>
    </row>
    <row r="39" spans="1:7" ht="22.5" customHeight="1" x14ac:dyDescent="0.25">
      <c r="A39" s="7" t="s">
        <v>34</v>
      </c>
      <c r="B39" s="8">
        <f>B40+B41+B42+B43+B44+B45</f>
        <v>0</v>
      </c>
      <c r="C39" s="9">
        <f>C40+C41+C42+C43+C44+C45</f>
        <v>0</v>
      </c>
      <c r="D39" s="15"/>
      <c r="E39" s="15"/>
    </row>
    <row r="40" spans="1:7" x14ac:dyDescent="0.25">
      <c r="A40" s="10" t="s">
        <v>35</v>
      </c>
      <c r="B40" s="11">
        <v>0</v>
      </c>
      <c r="C40" s="16">
        <v>0</v>
      </c>
    </row>
    <row r="41" spans="1:7" x14ac:dyDescent="0.25">
      <c r="A41" s="10" t="s">
        <v>36</v>
      </c>
      <c r="B41" s="11">
        <v>0</v>
      </c>
      <c r="C41" s="16">
        <v>0</v>
      </c>
    </row>
    <row r="42" spans="1:7" x14ac:dyDescent="0.25">
      <c r="A42" s="10" t="s">
        <v>37</v>
      </c>
      <c r="B42" s="11">
        <v>0</v>
      </c>
      <c r="C42" s="16">
        <v>0</v>
      </c>
    </row>
    <row r="43" spans="1:7" x14ac:dyDescent="0.25">
      <c r="A43" s="10" t="s">
        <v>38</v>
      </c>
      <c r="B43" s="11">
        <v>0</v>
      </c>
      <c r="C43" s="16">
        <v>0</v>
      </c>
    </row>
    <row r="44" spans="1:7" ht="24" x14ac:dyDescent="0.25">
      <c r="A44" s="10" t="s">
        <v>39</v>
      </c>
      <c r="B44" s="11">
        <v>0</v>
      </c>
      <c r="C44" s="16">
        <v>0</v>
      </c>
    </row>
    <row r="45" spans="1:7" ht="21" customHeight="1" x14ac:dyDescent="0.25">
      <c r="A45" s="10" t="s">
        <v>40</v>
      </c>
      <c r="B45" s="11">
        <v>0</v>
      </c>
      <c r="C45" s="16">
        <v>0</v>
      </c>
      <c r="D45" s="22"/>
    </row>
    <row r="46" spans="1:7" ht="18.75" x14ac:dyDescent="0.25">
      <c r="A46" s="7" t="s">
        <v>41</v>
      </c>
      <c r="B46" s="8">
        <f>B48+B55+B62</f>
        <v>-432120.87999999966</v>
      </c>
      <c r="C46" s="9">
        <f>C48+C55+C62</f>
        <v>432120.87999999966</v>
      </c>
      <c r="D46" s="23"/>
      <c r="E46" s="24"/>
      <c r="F46" s="24"/>
    </row>
    <row r="47" spans="1:7" x14ac:dyDescent="0.25">
      <c r="A47" s="10"/>
      <c r="B47" s="18"/>
      <c r="C47" s="19"/>
      <c r="D47" s="23"/>
    </row>
    <row r="48" spans="1:7" ht="15.75" thickBot="1" x14ac:dyDescent="0.3">
      <c r="A48" s="25" t="s">
        <v>41</v>
      </c>
      <c r="B48" s="26">
        <v>909665.26</v>
      </c>
      <c r="C48" s="27">
        <v>-909665.26</v>
      </c>
    </row>
    <row r="49" spans="1:3" ht="15.75" thickTop="1" x14ac:dyDescent="0.25">
      <c r="A49" s="10"/>
      <c r="B49" s="11"/>
      <c r="C49" s="16"/>
    </row>
    <row r="50" spans="1:3" x14ac:dyDescent="0.25">
      <c r="A50" s="28" t="s">
        <v>42</v>
      </c>
      <c r="B50" s="29">
        <f>B51+B52+B53</f>
        <v>0</v>
      </c>
      <c r="C50" s="30">
        <f>C51+C52+C53</f>
        <v>0</v>
      </c>
    </row>
    <row r="51" spans="1:3" x14ac:dyDescent="0.25">
      <c r="A51" s="10" t="s">
        <v>43</v>
      </c>
      <c r="B51" s="11">
        <v>0</v>
      </c>
      <c r="C51" s="16">
        <v>0</v>
      </c>
    </row>
    <row r="52" spans="1:3" x14ac:dyDescent="0.25">
      <c r="A52" s="10" t="s">
        <v>44</v>
      </c>
      <c r="B52" s="11">
        <v>0</v>
      </c>
      <c r="C52" s="16">
        <v>0</v>
      </c>
    </row>
    <row r="53" spans="1:3" x14ac:dyDescent="0.25">
      <c r="A53" s="10" t="s">
        <v>45</v>
      </c>
      <c r="B53" s="11">
        <v>0</v>
      </c>
      <c r="C53" s="16">
        <v>0</v>
      </c>
    </row>
    <row r="54" spans="1:3" x14ac:dyDescent="0.25">
      <c r="A54" s="10"/>
      <c r="B54" s="11"/>
      <c r="C54" s="16"/>
    </row>
    <row r="55" spans="1:3" x14ac:dyDescent="0.25">
      <c r="A55" s="28" t="s">
        <v>46</v>
      </c>
      <c r="B55" s="29">
        <f>B56+B57+B58+B59+B60</f>
        <v>-1341786.1399999997</v>
      </c>
      <c r="C55" s="30">
        <f>C56+C57+C58+C59+C60</f>
        <v>1341786.1399999997</v>
      </c>
    </row>
    <row r="56" spans="1:3" x14ac:dyDescent="0.25">
      <c r="A56" s="10" t="s">
        <v>47</v>
      </c>
      <c r="B56" s="11">
        <f>[1]DICIEMBRE!$E$38-[1]DICIEMBRE!$F$38</f>
        <v>-3652579.71</v>
      </c>
      <c r="C56" s="16">
        <f>[1]DICIEMBRE!$F$38-[1]DICIEMBRE!$E$38</f>
        <v>3652579.71</v>
      </c>
    </row>
    <row r="57" spans="1:3" x14ac:dyDescent="0.25">
      <c r="A57" s="10" t="s">
        <v>48</v>
      </c>
      <c r="B57" s="11">
        <f>[1]DICIEMBRE!$E$39-[1]DICIEMBRE!$F$39</f>
        <v>2310793.5700000003</v>
      </c>
      <c r="C57" s="16">
        <f>[1]DICIEMBRE!$F$39-[1]DICIEMBRE!$E$39</f>
        <v>-2310793.5700000003</v>
      </c>
    </row>
    <row r="58" spans="1:3" x14ac:dyDescent="0.25">
      <c r="A58" s="10" t="s">
        <v>49</v>
      </c>
      <c r="B58" s="11">
        <v>0</v>
      </c>
      <c r="C58" s="16">
        <v>0</v>
      </c>
    </row>
    <row r="59" spans="1:3" x14ac:dyDescent="0.25">
      <c r="A59" s="10" t="s">
        <v>50</v>
      </c>
      <c r="B59" s="11">
        <v>0</v>
      </c>
      <c r="C59" s="16">
        <v>0</v>
      </c>
    </row>
    <row r="60" spans="1:3" x14ac:dyDescent="0.25">
      <c r="A60" s="10" t="s">
        <v>51</v>
      </c>
      <c r="B60" s="11">
        <v>0</v>
      </c>
      <c r="C60" s="16">
        <v>0</v>
      </c>
    </row>
    <row r="61" spans="1:3" x14ac:dyDescent="0.25">
      <c r="A61" s="10"/>
      <c r="B61" s="11"/>
      <c r="C61" s="16"/>
    </row>
    <row r="62" spans="1:3" ht="24" x14ac:dyDescent="0.25">
      <c r="A62" s="28" t="s">
        <v>52</v>
      </c>
      <c r="B62" s="31">
        <f>B63+B64</f>
        <v>0</v>
      </c>
      <c r="C62" s="32">
        <f>C63+C64</f>
        <v>0</v>
      </c>
    </row>
    <row r="63" spans="1:3" x14ac:dyDescent="0.25">
      <c r="A63" s="10" t="s">
        <v>53</v>
      </c>
      <c r="B63" s="18">
        <v>0</v>
      </c>
      <c r="C63" s="19">
        <v>0</v>
      </c>
    </row>
    <row r="64" spans="1:3" ht="15.75" thickBot="1" x14ac:dyDescent="0.3">
      <c r="A64" s="33" t="s">
        <v>54</v>
      </c>
      <c r="B64" s="34">
        <v>0</v>
      </c>
      <c r="C64" s="35">
        <v>0</v>
      </c>
    </row>
    <row r="65" spans="1:6" ht="15.75" thickTop="1" x14ac:dyDescent="0.25">
      <c r="A65" s="36"/>
      <c r="B65" s="37"/>
      <c r="C65" s="37"/>
    </row>
    <row r="66" spans="1:6" ht="15.75" x14ac:dyDescent="0.25">
      <c r="A66" s="38"/>
      <c r="B66" s="39"/>
      <c r="C66" s="39"/>
    </row>
    <row r="67" spans="1:6" x14ac:dyDescent="0.25">
      <c r="A67" s="36"/>
      <c r="B67" s="37"/>
      <c r="C67" s="37"/>
    </row>
    <row r="68" spans="1:6" x14ac:dyDescent="0.25">
      <c r="A68" s="40" t="s">
        <v>55</v>
      </c>
      <c r="B68" s="40"/>
      <c r="C68" s="41"/>
      <c r="D68" s="41"/>
      <c r="E68" s="42"/>
    </row>
    <row r="69" spans="1:6" x14ac:dyDescent="0.25">
      <c r="A69" s="40"/>
      <c r="B69" s="40"/>
      <c r="C69" s="41"/>
      <c r="D69" s="41"/>
      <c r="E69" s="42"/>
    </row>
    <row r="70" spans="1:6" x14ac:dyDescent="0.25">
      <c r="A70" s="40"/>
      <c r="B70" s="40"/>
      <c r="C70" s="41"/>
      <c r="D70" s="41"/>
      <c r="E70" s="42"/>
    </row>
    <row r="71" spans="1:6" x14ac:dyDescent="0.25">
      <c r="A71" s="40"/>
      <c r="B71" s="40"/>
      <c r="C71" s="41"/>
      <c r="D71" s="41"/>
      <c r="E71" s="42"/>
    </row>
    <row r="72" spans="1:6" x14ac:dyDescent="0.25">
      <c r="A72" s="40"/>
      <c r="B72" s="40"/>
      <c r="C72" s="41"/>
      <c r="D72" s="41"/>
      <c r="E72" s="42"/>
    </row>
    <row r="73" spans="1:6" x14ac:dyDescent="0.25">
      <c r="A73" s="40"/>
      <c r="B73" s="40"/>
      <c r="C73" s="41"/>
      <c r="D73" s="41"/>
      <c r="E73" s="42"/>
    </row>
    <row r="74" spans="1:6" x14ac:dyDescent="0.25">
      <c r="A74" s="43" t="s">
        <v>56</v>
      </c>
      <c r="B74" s="43"/>
      <c r="C74" s="43"/>
      <c r="D74" s="44"/>
      <c r="E74" s="44"/>
      <c r="F74" s="43"/>
    </row>
    <row r="75" spans="1:6" x14ac:dyDescent="0.25">
      <c r="A75" s="43" t="s">
        <v>60</v>
      </c>
      <c r="B75" s="43"/>
      <c r="C75" s="43"/>
      <c r="D75" s="45"/>
      <c r="E75" s="45"/>
      <c r="F75" s="43"/>
    </row>
    <row r="76" spans="1:6" x14ac:dyDescent="0.25">
      <c r="A76" s="43"/>
      <c r="B76" s="43"/>
      <c r="C76" s="43"/>
      <c r="D76" s="43"/>
      <c r="E76" s="43"/>
      <c r="F76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topLeftCell="A55" zoomScale="91" zoomScaleNormal="91" workbookViewId="0">
      <selection activeCell="A75" sqref="A75"/>
    </sheetView>
  </sheetViews>
  <sheetFormatPr baseColWidth="10" defaultRowHeight="15" x14ac:dyDescent="0.25"/>
  <cols>
    <col min="1" max="1" width="50.5703125" customWidth="1"/>
    <col min="2" max="2" width="21.85546875" customWidth="1"/>
    <col min="3" max="3" width="29.42578125" customWidth="1"/>
    <col min="5" max="6" width="12.7109375" bestFit="1" customWidth="1"/>
  </cols>
  <sheetData>
    <row r="1" spans="1:3" ht="15.75" thickTop="1" x14ac:dyDescent="0.25">
      <c r="A1" s="46" t="s">
        <v>0</v>
      </c>
      <c r="B1" s="47"/>
      <c r="C1" s="48"/>
    </row>
    <row r="2" spans="1:3" x14ac:dyDescent="0.25">
      <c r="A2" s="49" t="s">
        <v>1</v>
      </c>
      <c r="B2" s="50"/>
      <c r="C2" s="51"/>
    </row>
    <row r="3" spans="1:3" ht="15.75" thickBot="1" x14ac:dyDescent="0.3">
      <c r="A3" s="52" t="s">
        <v>57</v>
      </c>
      <c r="B3" s="53"/>
      <c r="C3" s="54"/>
    </row>
    <row r="4" spans="1:3" ht="19.5" thickBot="1" x14ac:dyDescent="0.3">
      <c r="A4" s="1"/>
      <c r="B4" s="2" t="s">
        <v>2</v>
      </c>
      <c r="C4" s="3" t="s">
        <v>3</v>
      </c>
    </row>
    <row r="5" spans="1:3" ht="21" x14ac:dyDescent="0.25">
      <c r="A5" s="4" t="s">
        <v>4</v>
      </c>
      <c r="B5" s="5"/>
      <c r="C5" s="6"/>
    </row>
    <row r="6" spans="1:3" ht="18.75" x14ac:dyDescent="0.25">
      <c r="A6" s="7" t="s">
        <v>5</v>
      </c>
      <c r="B6" s="8">
        <f>B7+B8+B9+B10+B11+B12+B13</f>
        <v>-319285.97999999975</v>
      </c>
      <c r="C6" s="9">
        <f>C7+C8+C9+C10+C11+C12+C13</f>
        <v>319285.97999999975</v>
      </c>
    </row>
    <row r="7" spans="1:3" x14ac:dyDescent="0.25">
      <c r="A7" s="10" t="s">
        <v>6</v>
      </c>
      <c r="B7" s="11">
        <f>[1]DICIEMBRE!$B$7-[1]DICIEMBRE!$C$7</f>
        <v>-842326.87999999989</v>
      </c>
      <c r="C7" s="12">
        <f>[1]DICIEMBRE!$C$7-[1]DICIEMBRE!$B$7</f>
        <v>842326.87999999989</v>
      </c>
    </row>
    <row r="8" spans="1:3" x14ac:dyDescent="0.25">
      <c r="A8" s="10" t="s">
        <v>7</v>
      </c>
      <c r="B8" s="11">
        <f>[1]DICIEMBRE!$B$8-[1]DICIEMBRE!$C$8</f>
        <v>1104865.4900000002</v>
      </c>
      <c r="C8" s="12">
        <f>[1]DICIEMBRE!$C$8-[1]DICIEMBRE!$B$8</f>
        <v>-1104865.4900000002</v>
      </c>
    </row>
    <row r="9" spans="1:3" x14ac:dyDescent="0.25">
      <c r="A9" s="10" t="s">
        <v>8</v>
      </c>
      <c r="B9" s="11">
        <f>[1]DICIEMBRE!$B$9-[1]DICIEMBRE!$C$9</f>
        <v>-581824.59000000008</v>
      </c>
      <c r="C9" s="12">
        <f>[1]NOVIEMBRE!$C$9-[1]NOVIEMBRE!$B$9</f>
        <v>581824.59000000008</v>
      </c>
    </row>
    <row r="10" spans="1:3" x14ac:dyDescent="0.25">
      <c r="A10" s="10" t="s">
        <v>9</v>
      </c>
      <c r="B10" s="11">
        <v>0</v>
      </c>
      <c r="C10" s="12">
        <v>0</v>
      </c>
    </row>
    <row r="11" spans="1:3" x14ac:dyDescent="0.25">
      <c r="A11" s="10" t="s">
        <v>10</v>
      </c>
      <c r="B11" s="11">
        <v>0</v>
      </c>
      <c r="C11" s="12">
        <v>0</v>
      </c>
    </row>
    <row r="12" spans="1:3" x14ac:dyDescent="0.25">
      <c r="A12" s="10" t="s">
        <v>11</v>
      </c>
      <c r="B12" s="11">
        <v>0</v>
      </c>
      <c r="C12" s="12">
        <v>0</v>
      </c>
    </row>
    <row r="13" spans="1:3" x14ac:dyDescent="0.25">
      <c r="A13" s="10" t="s">
        <v>12</v>
      </c>
      <c r="B13" s="11">
        <v>0</v>
      </c>
      <c r="C13" s="12">
        <v>0</v>
      </c>
    </row>
    <row r="14" spans="1:3" ht="27" customHeight="1" x14ac:dyDescent="0.25">
      <c r="A14" s="7" t="s">
        <v>13</v>
      </c>
      <c r="B14" s="13">
        <f>B15+B16+B17+B18+B19+B20+B21+B22+B23+B24</f>
        <v>869665.25999999978</v>
      </c>
      <c r="C14" s="14">
        <f>C15+C16+C17+C18+C19+C20+C21+C22+C23+C24</f>
        <v>-869665.25999999978</v>
      </c>
    </row>
    <row r="15" spans="1:3" x14ac:dyDescent="0.25">
      <c r="A15" s="10" t="s">
        <v>14</v>
      </c>
      <c r="B15" s="11">
        <v>0</v>
      </c>
      <c r="C15" s="12">
        <v>0</v>
      </c>
    </row>
    <row r="16" spans="1:3" x14ac:dyDescent="0.25">
      <c r="A16" s="10" t="s">
        <v>15</v>
      </c>
      <c r="B16" s="11">
        <v>0</v>
      </c>
      <c r="C16" s="12">
        <v>0</v>
      </c>
    </row>
    <row r="17" spans="1:5" ht="24" x14ac:dyDescent="0.25">
      <c r="A17" s="10" t="s">
        <v>16</v>
      </c>
      <c r="B17" s="11">
        <v>0</v>
      </c>
      <c r="C17" s="12">
        <v>0</v>
      </c>
    </row>
    <row r="18" spans="1:5" x14ac:dyDescent="0.25">
      <c r="A18" s="10" t="s">
        <v>17</v>
      </c>
      <c r="B18" s="11">
        <f>[1]DICIEMBRE!$B$22-[1]DICIEMBRE!$C$22</f>
        <v>869665.25999999978</v>
      </c>
      <c r="C18" s="12">
        <f>[1]DICIEMBRE!$F$30-[1]DICIEMBRE!$E$30</f>
        <v>-869665.25999999978</v>
      </c>
    </row>
    <row r="19" spans="1:5" x14ac:dyDescent="0.25">
      <c r="A19" s="10" t="s">
        <v>18</v>
      </c>
      <c r="B19" s="11">
        <v>0</v>
      </c>
      <c r="C19" s="12">
        <v>0</v>
      </c>
    </row>
    <row r="20" spans="1:5" x14ac:dyDescent="0.25">
      <c r="A20" s="10" t="s">
        <v>19</v>
      </c>
      <c r="B20" s="11">
        <v>0</v>
      </c>
      <c r="C20" s="12">
        <v>0</v>
      </c>
    </row>
    <row r="21" spans="1:5" x14ac:dyDescent="0.25">
      <c r="A21" s="10" t="s">
        <v>20</v>
      </c>
      <c r="B21" s="11">
        <v>0</v>
      </c>
      <c r="C21" s="12">
        <v>0</v>
      </c>
    </row>
    <row r="22" spans="1:5" x14ac:dyDescent="0.25">
      <c r="A22" s="10" t="s">
        <v>21</v>
      </c>
      <c r="B22" s="11">
        <v>0</v>
      </c>
      <c r="C22" s="12">
        <v>0</v>
      </c>
    </row>
    <row r="23" spans="1:5" x14ac:dyDescent="0.25">
      <c r="A23" s="10"/>
      <c r="B23" s="11"/>
      <c r="C23" s="12"/>
    </row>
    <row r="24" spans="1:5" x14ac:dyDescent="0.25">
      <c r="A24" s="10" t="s">
        <v>22</v>
      </c>
      <c r="B24" s="11">
        <v>0</v>
      </c>
      <c r="C24" s="12">
        <v>0</v>
      </c>
    </row>
    <row r="25" spans="1:5" x14ac:dyDescent="0.25">
      <c r="A25" s="10"/>
      <c r="B25" s="11"/>
      <c r="C25" s="12"/>
    </row>
    <row r="26" spans="1:5" ht="32.25" customHeight="1" x14ac:dyDescent="0.25">
      <c r="A26" s="4" t="s">
        <v>23</v>
      </c>
      <c r="B26" s="8">
        <f>B27+B37</f>
        <v>2045000.3199999998</v>
      </c>
      <c r="C26" s="9">
        <f>C27+C37</f>
        <v>-2045000.3199999998</v>
      </c>
      <c r="D26" s="15"/>
    </row>
    <row r="27" spans="1:5" ht="27" customHeight="1" x14ac:dyDescent="0.25">
      <c r="A27" s="7" t="s">
        <v>24</v>
      </c>
      <c r="B27" s="8">
        <f>B28+B29+B30+B30+B31+B31+B32+B33+B34+B35</f>
        <v>1022500.1599999999</v>
      </c>
      <c r="C27" s="9">
        <f>C28+C29+C30+C30+C31+C31+C32+C33+C34+C35</f>
        <v>-1022500.1599999999</v>
      </c>
      <c r="D27" s="15"/>
    </row>
    <row r="28" spans="1:5" x14ac:dyDescent="0.25">
      <c r="A28" s="10" t="s">
        <v>25</v>
      </c>
      <c r="B28" s="11">
        <f>[1]DICIEMBRE!$E$7-[1]DICIEMBRE!$F$7</f>
        <v>-38113.320000000065</v>
      </c>
      <c r="C28" s="16">
        <f>[1]DICIEMBRE!$F$7-[1]DICIEMBRE!$E$7</f>
        <v>38113.320000000065</v>
      </c>
    </row>
    <row r="29" spans="1:5" x14ac:dyDescent="0.25">
      <c r="A29" s="10" t="s">
        <v>26</v>
      </c>
      <c r="B29" s="11">
        <f>[1]DICIEMBRE!$E$8-[1]DICIEMBRE!$F$8</f>
        <v>1060613.48</v>
      </c>
      <c r="C29" s="16">
        <f>[1]DICIEMBRE!$F$8-[1]DICIEMBRE!$E$8</f>
        <v>-1060613.48</v>
      </c>
      <c r="D29" s="17"/>
    </row>
    <row r="30" spans="1:5" x14ac:dyDescent="0.25">
      <c r="A30" s="10" t="s">
        <v>27</v>
      </c>
      <c r="B30" s="11">
        <v>0</v>
      </c>
      <c r="C30" s="16">
        <v>0</v>
      </c>
      <c r="D30" s="15"/>
      <c r="E30" s="15"/>
    </row>
    <row r="31" spans="1:5" x14ac:dyDescent="0.25">
      <c r="A31" s="10" t="s">
        <v>28</v>
      </c>
      <c r="B31" s="11">
        <v>0</v>
      </c>
      <c r="C31" s="16">
        <v>0</v>
      </c>
      <c r="D31" s="15"/>
      <c r="E31" s="15"/>
    </row>
    <row r="32" spans="1:5" x14ac:dyDescent="0.25">
      <c r="A32" s="10" t="s">
        <v>29</v>
      </c>
      <c r="B32" s="11">
        <v>0</v>
      </c>
      <c r="C32" s="16">
        <v>0</v>
      </c>
      <c r="D32" s="15"/>
      <c r="E32" s="15"/>
    </row>
    <row r="33" spans="1:7" ht="24" x14ac:dyDescent="0.25">
      <c r="A33" s="10" t="s">
        <v>30</v>
      </c>
      <c r="B33" s="11">
        <v>0</v>
      </c>
      <c r="C33" s="16">
        <v>0</v>
      </c>
      <c r="D33" s="15"/>
      <c r="E33" s="15"/>
    </row>
    <row r="34" spans="1:7" x14ac:dyDescent="0.25">
      <c r="A34" s="10" t="s">
        <v>31</v>
      </c>
      <c r="B34" s="11">
        <v>0</v>
      </c>
      <c r="C34" s="16">
        <v>0</v>
      </c>
      <c r="D34" s="15"/>
      <c r="E34" s="15"/>
    </row>
    <row r="35" spans="1:7" x14ac:dyDescent="0.25">
      <c r="A35" s="10" t="s">
        <v>32</v>
      </c>
      <c r="B35" s="11">
        <f>[2]MARZO!$E$14-[2]MARZO!$F$14</f>
        <v>0</v>
      </c>
      <c r="C35" s="16">
        <f>[2]MARZO!$E$13-[2]MARZO!$F$13</f>
        <v>0</v>
      </c>
    </row>
    <row r="36" spans="1:7" x14ac:dyDescent="0.25">
      <c r="A36" s="10"/>
      <c r="B36" s="18"/>
      <c r="C36" s="19"/>
      <c r="D36" s="17"/>
      <c r="E36" s="17"/>
      <c r="F36" s="17"/>
      <c r="G36" s="17"/>
    </row>
    <row r="37" spans="1:7" ht="18.75" x14ac:dyDescent="0.25">
      <c r="A37" s="7" t="s">
        <v>33</v>
      </c>
      <c r="B37" s="8">
        <f>B27</f>
        <v>1022500.1599999999</v>
      </c>
      <c r="C37" s="9">
        <f>C27</f>
        <v>-1022500.1599999999</v>
      </c>
      <c r="D37" s="15"/>
      <c r="E37" s="15"/>
    </row>
    <row r="38" spans="1:7" ht="18.75" x14ac:dyDescent="0.25">
      <c r="A38" s="10"/>
      <c r="B38" s="20"/>
      <c r="C38" s="21"/>
      <c r="D38" s="15"/>
      <c r="E38" s="15"/>
    </row>
    <row r="39" spans="1:7" ht="22.5" customHeight="1" x14ac:dyDescent="0.25">
      <c r="A39" s="7" t="s">
        <v>34</v>
      </c>
      <c r="B39" s="8">
        <f>B40+B41+B42+B43+B44+B45</f>
        <v>0</v>
      </c>
      <c r="C39" s="9">
        <f>C40+C41+C42+C43+C44+C45</f>
        <v>0</v>
      </c>
      <c r="D39" s="15"/>
      <c r="E39" s="15"/>
    </row>
    <row r="40" spans="1:7" x14ac:dyDescent="0.25">
      <c r="A40" s="10" t="s">
        <v>35</v>
      </c>
      <c r="B40" s="11">
        <v>0</v>
      </c>
      <c r="C40" s="16">
        <v>0</v>
      </c>
    </row>
    <row r="41" spans="1:7" x14ac:dyDescent="0.25">
      <c r="A41" s="10" t="s">
        <v>36</v>
      </c>
      <c r="B41" s="11">
        <v>0</v>
      </c>
      <c r="C41" s="16">
        <v>0</v>
      </c>
    </row>
    <row r="42" spans="1:7" x14ac:dyDescent="0.25">
      <c r="A42" s="10" t="s">
        <v>37</v>
      </c>
      <c r="B42" s="11">
        <v>0</v>
      </c>
      <c r="C42" s="16">
        <v>0</v>
      </c>
    </row>
    <row r="43" spans="1:7" x14ac:dyDescent="0.25">
      <c r="A43" s="10" t="s">
        <v>38</v>
      </c>
      <c r="B43" s="11">
        <v>0</v>
      </c>
      <c r="C43" s="16">
        <v>0</v>
      </c>
    </row>
    <row r="44" spans="1:7" ht="24" x14ac:dyDescent="0.25">
      <c r="A44" s="10" t="s">
        <v>39</v>
      </c>
      <c r="B44" s="11">
        <v>0</v>
      </c>
      <c r="C44" s="16">
        <v>0</v>
      </c>
    </row>
    <row r="45" spans="1:7" ht="21" customHeight="1" x14ac:dyDescent="0.25">
      <c r="A45" s="10" t="s">
        <v>40</v>
      </c>
      <c r="B45" s="11">
        <v>0</v>
      </c>
      <c r="C45" s="16">
        <v>0</v>
      </c>
      <c r="D45" s="22"/>
    </row>
    <row r="46" spans="1:7" ht="18.75" x14ac:dyDescent="0.25">
      <c r="A46" s="7" t="s">
        <v>41</v>
      </c>
      <c r="B46" s="8">
        <f>B48+B55+B62</f>
        <v>-472120.87999999989</v>
      </c>
      <c r="C46" s="9">
        <f>C48+C55+C62</f>
        <v>472120.87999999989</v>
      </c>
      <c r="D46" s="23"/>
      <c r="E46" s="24"/>
      <c r="F46" s="24"/>
    </row>
    <row r="47" spans="1:7" x14ac:dyDescent="0.25">
      <c r="A47" s="10"/>
      <c r="B47" s="18"/>
      <c r="C47" s="19"/>
      <c r="D47" s="23"/>
    </row>
    <row r="48" spans="1:7" ht="15.75" thickBot="1" x14ac:dyDescent="0.3">
      <c r="A48" s="25" t="s">
        <v>41</v>
      </c>
      <c r="B48" s="26">
        <f>[1]DICIEMBRE!$E$30-[1]DICIEMBRE!$F$30</f>
        <v>869665.25999999978</v>
      </c>
      <c r="C48" s="27">
        <f>[1]DICIEMBRE!$F$30-[1]DICIEMBRE!$E$30</f>
        <v>-869665.25999999978</v>
      </c>
    </row>
    <row r="49" spans="1:3" ht="15.75" thickTop="1" x14ac:dyDescent="0.25">
      <c r="A49" s="10"/>
      <c r="B49" s="11"/>
      <c r="C49" s="16"/>
    </row>
    <row r="50" spans="1:3" x14ac:dyDescent="0.25">
      <c r="A50" s="28" t="s">
        <v>42</v>
      </c>
      <c r="B50" s="29">
        <f>B51+B52+B53</f>
        <v>0</v>
      </c>
      <c r="C50" s="30">
        <f>C51+C52+C53</f>
        <v>0</v>
      </c>
    </row>
    <row r="51" spans="1:3" x14ac:dyDescent="0.25">
      <c r="A51" s="10" t="s">
        <v>43</v>
      </c>
      <c r="B51" s="11">
        <v>0</v>
      </c>
      <c r="C51" s="16">
        <v>0</v>
      </c>
    </row>
    <row r="52" spans="1:3" x14ac:dyDescent="0.25">
      <c r="A52" s="10" t="s">
        <v>44</v>
      </c>
      <c r="B52" s="11">
        <v>0</v>
      </c>
      <c r="C52" s="16">
        <v>0</v>
      </c>
    </row>
    <row r="53" spans="1:3" x14ac:dyDescent="0.25">
      <c r="A53" s="10" t="s">
        <v>45</v>
      </c>
      <c r="B53" s="11">
        <v>0</v>
      </c>
      <c r="C53" s="16">
        <v>0</v>
      </c>
    </row>
    <row r="54" spans="1:3" x14ac:dyDescent="0.25">
      <c r="A54" s="10"/>
      <c r="B54" s="11"/>
      <c r="C54" s="16"/>
    </row>
    <row r="55" spans="1:3" x14ac:dyDescent="0.25">
      <c r="A55" s="28" t="s">
        <v>46</v>
      </c>
      <c r="B55" s="29">
        <f>B56+B57+B58+B59+B60</f>
        <v>-1341786.1399999997</v>
      </c>
      <c r="C55" s="30">
        <f>C56+C57+C58+C59+C60</f>
        <v>1341786.1399999997</v>
      </c>
    </row>
    <row r="56" spans="1:3" x14ac:dyDescent="0.25">
      <c r="A56" s="10" t="s">
        <v>47</v>
      </c>
      <c r="B56" s="11">
        <f>[1]DICIEMBRE!$E$38-[1]DICIEMBRE!$F$38</f>
        <v>-3652579.71</v>
      </c>
      <c r="C56" s="16">
        <f>[1]DICIEMBRE!$F$38-[1]DICIEMBRE!$E$38</f>
        <v>3652579.71</v>
      </c>
    </row>
    <row r="57" spans="1:3" x14ac:dyDescent="0.25">
      <c r="A57" s="10" t="s">
        <v>48</v>
      </c>
      <c r="B57" s="11">
        <f>[1]DICIEMBRE!$E$39-[1]DICIEMBRE!$F$39</f>
        <v>2310793.5700000003</v>
      </c>
      <c r="C57" s="16">
        <f>[1]DICIEMBRE!$F$39-[1]DICIEMBRE!$E$39</f>
        <v>-2310793.5700000003</v>
      </c>
    </row>
    <row r="58" spans="1:3" x14ac:dyDescent="0.25">
      <c r="A58" s="10" t="s">
        <v>49</v>
      </c>
      <c r="B58" s="11">
        <v>0</v>
      </c>
      <c r="C58" s="16">
        <v>0</v>
      </c>
    </row>
    <row r="59" spans="1:3" x14ac:dyDescent="0.25">
      <c r="A59" s="10" t="s">
        <v>50</v>
      </c>
      <c r="B59" s="11">
        <v>0</v>
      </c>
      <c r="C59" s="16">
        <v>0</v>
      </c>
    </row>
    <row r="60" spans="1:3" x14ac:dyDescent="0.25">
      <c r="A60" s="10" t="s">
        <v>51</v>
      </c>
      <c r="B60" s="11">
        <v>0</v>
      </c>
      <c r="C60" s="16">
        <v>0</v>
      </c>
    </row>
    <row r="61" spans="1:3" x14ac:dyDescent="0.25">
      <c r="A61" s="10"/>
      <c r="B61" s="11"/>
      <c r="C61" s="16"/>
    </row>
    <row r="62" spans="1:3" ht="24" x14ac:dyDescent="0.25">
      <c r="A62" s="28" t="s">
        <v>52</v>
      </c>
      <c r="B62" s="31">
        <f>B63+B64</f>
        <v>0</v>
      </c>
      <c r="C62" s="32">
        <f>C63+C64</f>
        <v>0</v>
      </c>
    </row>
    <row r="63" spans="1:3" x14ac:dyDescent="0.25">
      <c r="A63" s="10" t="s">
        <v>53</v>
      </c>
      <c r="B63" s="18">
        <v>0</v>
      </c>
      <c r="C63" s="19">
        <v>0</v>
      </c>
    </row>
    <row r="64" spans="1:3" ht="15.75" thickBot="1" x14ac:dyDescent="0.3">
      <c r="A64" s="33" t="s">
        <v>54</v>
      </c>
      <c r="B64" s="34">
        <v>0</v>
      </c>
      <c r="C64" s="35">
        <v>0</v>
      </c>
    </row>
    <row r="65" spans="1:6" ht="15.75" thickTop="1" x14ac:dyDescent="0.25">
      <c r="A65" s="36"/>
      <c r="B65" s="37"/>
      <c r="C65" s="37"/>
    </row>
    <row r="66" spans="1:6" ht="15.75" x14ac:dyDescent="0.25">
      <c r="A66" s="38"/>
      <c r="B66" s="39"/>
      <c r="C66" s="39"/>
    </row>
    <row r="67" spans="1:6" x14ac:dyDescent="0.25">
      <c r="A67" s="36"/>
      <c r="B67" s="37"/>
      <c r="C67" s="37"/>
    </row>
    <row r="68" spans="1:6" x14ac:dyDescent="0.25">
      <c r="A68" s="40" t="s">
        <v>55</v>
      </c>
      <c r="B68" s="40"/>
      <c r="C68" s="41"/>
      <c r="D68" s="41"/>
      <c r="E68" s="42"/>
    </row>
    <row r="69" spans="1:6" x14ac:dyDescent="0.25">
      <c r="A69" s="40"/>
      <c r="B69" s="40"/>
      <c r="C69" s="41"/>
      <c r="D69" s="41"/>
      <c r="E69" s="42"/>
    </row>
    <row r="70" spans="1:6" x14ac:dyDescent="0.25">
      <c r="A70" s="40"/>
      <c r="B70" s="40"/>
      <c r="C70" s="41"/>
      <c r="D70" s="41"/>
      <c r="E70" s="42"/>
    </row>
    <row r="71" spans="1:6" x14ac:dyDescent="0.25">
      <c r="A71" s="40"/>
      <c r="B71" s="40"/>
      <c r="C71" s="41"/>
      <c r="D71" s="41"/>
      <c r="E71" s="42"/>
    </row>
    <row r="72" spans="1:6" x14ac:dyDescent="0.25">
      <c r="A72" s="40"/>
      <c r="B72" s="40"/>
      <c r="C72" s="41"/>
      <c r="D72" s="41"/>
      <c r="E72" s="42"/>
    </row>
    <row r="73" spans="1:6" x14ac:dyDescent="0.25">
      <c r="A73" s="43" t="s">
        <v>58</v>
      </c>
      <c r="B73" s="43"/>
      <c r="C73" s="43"/>
      <c r="D73" s="44"/>
      <c r="E73" s="44"/>
      <c r="F73" s="43"/>
    </row>
    <row r="74" spans="1:6" x14ac:dyDescent="0.25">
      <c r="A74" s="43" t="s">
        <v>59</v>
      </c>
      <c r="B74" s="43"/>
      <c r="C74" s="43"/>
      <c r="D74" s="45"/>
      <c r="E74" s="45"/>
      <c r="F74" s="43"/>
    </row>
    <row r="75" spans="1:6" x14ac:dyDescent="0.25">
      <c r="A75" s="43"/>
      <c r="B75" s="43"/>
      <c r="C75" s="43"/>
      <c r="D75" s="43"/>
      <c r="E75" s="43"/>
      <c r="F75" s="43"/>
    </row>
  </sheetData>
  <mergeCells count="3">
    <mergeCell ref="A1:C1"/>
    <mergeCell ref="A2:C2"/>
    <mergeCell ref="A3:C3"/>
  </mergeCells>
  <pageMargins left="0.59055118110236227" right="0.39370078740157483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AJUSTE2017</vt:lpstr>
      <vt:lpstr>DICIEMBRE</vt:lpstr>
      <vt:lpstr>AJUSTE2017!Títulos_a_imprimir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2018-04-19T22:20:27Z</cp:lastPrinted>
  <dcterms:created xsi:type="dcterms:W3CDTF">2017-04-13T16:49:45Z</dcterms:created>
  <dcterms:modified xsi:type="dcterms:W3CDTF">2018-04-19T22:20:30Z</dcterms:modified>
</cp:coreProperties>
</file>