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6C7B08CB-EBEC-4236-A5ED-E4B7A9916D45}" xr6:coauthVersionLast="31" xr6:coauthVersionMax="31" xr10:uidLastSave="{00000000-0000-0000-0000-000000000000}"/>
  <bookViews>
    <workbookView xWindow="0" yWindow="0" windowWidth="19440" windowHeight="6765" xr2:uid="{00000000-000D-0000-FFFF-FFFF00000000}"/>
  </bookViews>
  <sheets>
    <sheet name="AJUSTE17" sheetId="13" r:id="rId1"/>
    <sheet name="DICIEMBRE17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3" l="1"/>
  <c r="D21" i="13"/>
  <c r="E21" i="13"/>
  <c r="C21" i="12"/>
  <c r="D21" i="12"/>
  <c r="E21" i="12"/>
  <c r="G27" i="13" l="1"/>
  <c r="G26" i="13"/>
  <c r="F26" i="13"/>
  <c r="G25" i="13"/>
  <c r="F25" i="13"/>
  <c r="G24" i="13"/>
  <c r="F24" i="13"/>
  <c r="G23" i="13"/>
  <c r="F23" i="13"/>
  <c r="G22" i="13"/>
  <c r="F22" i="13"/>
  <c r="G20" i="13"/>
  <c r="F20" i="13"/>
  <c r="G19" i="13"/>
  <c r="F19" i="13"/>
  <c r="G18" i="13"/>
  <c r="G17" i="13" s="1"/>
  <c r="F18" i="13"/>
  <c r="F17" i="13"/>
  <c r="E17" i="13"/>
  <c r="E16" i="13" s="1"/>
  <c r="D17" i="13"/>
  <c r="D16" i="13" s="1"/>
  <c r="C17" i="13"/>
  <c r="C16" i="13" s="1"/>
  <c r="G15" i="13"/>
  <c r="F15" i="13"/>
  <c r="G14" i="13"/>
  <c r="F14" i="13"/>
  <c r="G13" i="13"/>
  <c r="E13" i="13"/>
  <c r="D13" i="13"/>
  <c r="C13" i="13"/>
  <c r="G12" i="13"/>
  <c r="G11" i="13" s="1"/>
  <c r="F12" i="13"/>
  <c r="F11" i="13" s="1"/>
  <c r="E11" i="13"/>
  <c r="D11" i="13"/>
  <c r="C11" i="13"/>
  <c r="G10" i="13"/>
  <c r="F10" i="13"/>
  <c r="G9" i="13"/>
  <c r="F9" i="13"/>
  <c r="G8" i="13"/>
  <c r="F8" i="13"/>
  <c r="E7" i="13"/>
  <c r="D7" i="13"/>
  <c r="C7" i="13"/>
  <c r="G27" i="12"/>
  <c r="G26" i="12"/>
  <c r="F26" i="12"/>
  <c r="G25" i="12"/>
  <c r="F25" i="12"/>
  <c r="G24" i="12"/>
  <c r="F24" i="12"/>
  <c r="G23" i="12"/>
  <c r="F23" i="12"/>
  <c r="G22" i="12"/>
  <c r="F22" i="12"/>
  <c r="G20" i="12"/>
  <c r="F20" i="12"/>
  <c r="G19" i="12"/>
  <c r="F19" i="12"/>
  <c r="G18" i="12"/>
  <c r="G17" i="12" s="1"/>
  <c r="F18" i="12"/>
  <c r="F17" i="12" s="1"/>
  <c r="E17" i="12"/>
  <c r="E16" i="12" s="1"/>
  <c r="D17" i="12"/>
  <c r="D16" i="12" s="1"/>
  <c r="C17" i="12"/>
  <c r="C16" i="12" s="1"/>
  <c r="G15" i="12"/>
  <c r="F15" i="12"/>
  <c r="G14" i="12"/>
  <c r="F14" i="12"/>
  <c r="F13" i="12" s="1"/>
  <c r="E13" i="12"/>
  <c r="D13" i="12"/>
  <c r="C13" i="12"/>
  <c r="G12" i="12"/>
  <c r="G11" i="12" s="1"/>
  <c r="F12" i="12"/>
  <c r="F11" i="12" s="1"/>
  <c r="E11" i="12"/>
  <c r="D11" i="12"/>
  <c r="C11" i="12"/>
  <c r="G10" i="12"/>
  <c r="F10" i="12"/>
  <c r="G9" i="12"/>
  <c r="F9" i="12"/>
  <c r="G8" i="12"/>
  <c r="F8" i="12"/>
  <c r="E7" i="12"/>
  <c r="D7" i="12"/>
  <c r="C7" i="12"/>
  <c r="D6" i="12" l="1"/>
  <c r="D29" i="12"/>
  <c r="F13" i="13"/>
  <c r="F21" i="12"/>
  <c r="F16" i="12" s="1"/>
  <c r="G13" i="12"/>
  <c r="D6" i="13"/>
  <c r="D29" i="13" s="1"/>
  <c r="E6" i="13"/>
  <c r="C6" i="13"/>
  <c r="E29" i="13"/>
  <c r="F21" i="13"/>
  <c r="F16" i="13" s="1"/>
  <c r="G21" i="13"/>
  <c r="G16" i="13" s="1"/>
  <c r="C29" i="13"/>
  <c r="F7" i="13"/>
  <c r="F6" i="13" s="1"/>
  <c r="G7" i="13"/>
  <c r="G6" i="13" s="1"/>
  <c r="G21" i="12"/>
  <c r="G16" i="12" s="1"/>
  <c r="E6" i="12"/>
  <c r="E29" i="12" s="1"/>
  <c r="C6" i="12"/>
  <c r="C29" i="12" s="1"/>
  <c r="F7" i="12"/>
  <c r="F6" i="12" s="1"/>
  <c r="F29" i="12" s="1"/>
  <c r="G7" i="12"/>
  <c r="G6" i="12" s="1"/>
  <c r="G29" i="12" l="1"/>
  <c r="F29" i="13"/>
  <c r="G29" i="13"/>
</calcChain>
</file>

<file path=xl/sharedStrings.xml><?xml version="1.0" encoding="utf-8"?>
<sst xmlns="http://schemas.openxmlformats.org/spreadsheetml/2006/main" count="72" uniqueCount="37">
  <si>
    <t>ESTADO ANALITICO DEL ACTIVO</t>
  </si>
  <si>
    <t>MUNICIPIO DE EMILIANO ZAPATA, HGO.</t>
  </si>
  <si>
    <t>CONCEPTO</t>
  </si>
  <si>
    <t>SALDO INICIAL</t>
  </si>
  <si>
    <t>CARGOS</t>
  </si>
  <si>
    <t>ABONOS</t>
  </si>
  <si>
    <t>SALDO FINAL</t>
  </si>
  <si>
    <t>FLUJO</t>
  </si>
  <si>
    <t>ACTIVO</t>
  </si>
  <si>
    <t>ACTIVO CIRCULANTE</t>
  </si>
  <si>
    <t>EFECTIVO/EQUIVALENTE DE EFECTIVO</t>
  </si>
  <si>
    <t>BANCOS</t>
  </si>
  <si>
    <t>FONDO FIJO</t>
  </si>
  <si>
    <t>CAJA</t>
  </si>
  <si>
    <t>EFECTIVO O EQUIVALENTES DE EFECTIVO A RECIBIR</t>
  </si>
  <si>
    <t>DEUDORES DIVERSOS</t>
  </si>
  <si>
    <t>BIENES O SERVICIOS A RECIBIR</t>
  </si>
  <si>
    <t>ANTICIPO A PROVEEDORES</t>
  </si>
  <si>
    <t>PARTICIPACIONES  Y FONDOS DE EJERCICIOS ANTERIORES</t>
  </si>
  <si>
    <t>ACTIVO NO CIRCULANTE</t>
  </si>
  <si>
    <t>BIENES INMUEBLES</t>
  </si>
  <si>
    <t>EDIFICIOS</t>
  </si>
  <si>
    <t>TERRENOS</t>
  </si>
  <si>
    <t>MONUMENTOS HISTORICOS</t>
  </si>
  <si>
    <t>BIENES MUEBLES</t>
  </si>
  <si>
    <t>EQUIPO DE TRANSPORTE</t>
  </si>
  <si>
    <t>MAQUINARIA</t>
  </si>
  <si>
    <t>MOBILIARIO Y EQUIPO DE OFICINA</t>
  </si>
  <si>
    <t>EQUIPO DE COMPUTO</t>
  </si>
  <si>
    <t>DEP,DET Y AMORTIZACION DE BIENES</t>
  </si>
  <si>
    <t>DEP. ACUMULADA MUEBLES</t>
  </si>
  <si>
    <t>TOTAL ACTIVO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</si>
  <si>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</si>
  <si>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>L.A.P. MAURICIO W. MENDOZA SALAZAR                                                                C. ANTONIO ESPINOZA ESPINOZA                                                          C. ANAHI ORTIZ AVELAR</t>
  </si>
  <si>
    <t xml:space="preserve">              TESORERO MUNICIPAL                                                                                       PRESIDENTE MUNICIPAL                                                                       SINDICO PROCURADOR</t>
  </si>
  <si>
    <t>AL 30 DE DICIEMBRE DE 2017</t>
  </si>
  <si>
    <t>AJUSTE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</si>
</sst>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3" borderId="0" xfId="0" applyFont="1" applyFill="1" applyBorder="1" applyAlignment="1">
      <alignment vertical="center" wrapText="1"/>
    </xf>
    <xf numFmtId="164" fontId="0" fillId="3" borderId="0" xfId="0" applyNumberFormat="1" applyFont="1" applyFill="1" applyBorder="1" applyAlignment="1">
      <alignment vertical="center"/>
    </xf>
    <xf numFmtId="164" fontId="0" fillId="3" borderId="5" xfId="0" applyNumberFormat="1" applyFont="1" applyFill="1" applyBorder="1"/>
    <xf numFmtId="0" fontId="2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6" xfId="0" applyFill="1" applyBorder="1"/>
    <xf numFmtId="0" fontId="2" fillId="3" borderId="7" xfId="0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43" fontId="7" fillId="0" borderId="0" xfId="1" applyNumberFormat="1" applyFont="1" applyAlignment="1">
      <alignment horizontal="center"/>
    </xf>
    <xf numFmtId="43" fontId="7" fillId="0" borderId="0" xfId="1" applyNumberFormat="1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4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99AE2FA1-35E4-4B88-8208-24F4E8EA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F3962-EA2B-4B61-8A15-CE4AF829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59B78C1B-31CE-44C3-8C75-AE2837AFFFDE}"/>
            </a:ext>
          </a:extLst>
        </xdr:cNvPr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FF8C31F7-6D7B-4876-9B51-E8B81F4F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CD31F7-3F0E-4AEA-8495-ACFF1DB2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0DFD7724-080F-4365-8280-D964B0A43AB8}"/>
            </a:ext>
          </a:extLst>
        </xdr:cNvPr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19" workbookViewId="0">
      <selection activeCell="F21" sqref="F21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36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10307619.83</v>
      </c>
      <c r="D6" s="9">
        <f>D7+D11+D13</f>
        <v>0</v>
      </c>
      <c r="E6" s="9">
        <f>E7+E11+E13</f>
        <v>0</v>
      </c>
      <c r="F6" s="9">
        <f>F7+F11+F13</f>
        <v>10307619.83</v>
      </c>
      <c r="G6" s="10">
        <f>G7+G11+G13</f>
        <v>0</v>
      </c>
    </row>
    <row r="7" spans="1:7" ht="30" x14ac:dyDescent="0.25">
      <c r="A7" s="4"/>
      <c r="B7" s="11" t="s">
        <v>10</v>
      </c>
      <c r="C7" s="12">
        <f>C8+C9+C10</f>
        <v>5262186.68</v>
      </c>
      <c r="D7" s="12">
        <f>D8+D10+D9</f>
        <v>0</v>
      </c>
      <c r="E7" s="12">
        <f>E8+E10+E9</f>
        <v>0</v>
      </c>
      <c r="F7" s="12">
        <f>C7+D7-E7</f>
        <v>5262186.68</v>
      </c>
      <c r="G7" s="13">
        <f>D7-E7</f>
        <v>0</v>
      </c>
    </row>
    <row r="8" spans="1:7" x14ac:dyDescent="0.25">
      <c r="A8" s="4"/>
      <c r="B8" s="14" t="s">
        <v>11</v>
      </c>
      <c r="C8" s="12">
        <v>5262186.68</v>
      </c>
      <c r="D8" s="12">
        <v>0</v>
      </c>
      <c r="E8" s="12">
        <v>0</v>
      </c>
      <c r="F8" s="12">
        <f t="shared" ref="F8:F26" si="0">C8+D8-E8</f>
        <v>5262186.68</v>
      </c>
      <c r="G8" s="13">
        <f t="shared" ref="G8:G27" si="1">D8-E8</f>
        <v>0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>C10+D10-E10</f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5033223.07</v>
      </c>
      <c r="D11" s="9">
        <f>D12</f>
        <v>0</v>
      </c>
      <c r="E11" s="9">
        <f>E12</f>
        <v>0</v>
      </c>
      <c r="F11" s="9">
        <f>F12</f>
        <v>5033223.07</v>
      </c>
      <c r="G11" s="10">
        <f>G12</f>
        <v>0</v>
      </c>
    </row>
    <row r="12" spans="1:7" ht="38.25" customHeight="1" x14ac:dyDescent="0.25">
      <c r="A12" s="4"/>
      <c r="B12" s="15" t="s">
        <v>15</v>
      </c>
      <c r="C12" s="12">
        <v>5033223.07</v>
      </c>
      <c r="D12" s="12">
        <v>0</v>
      </c>
      <c r="E12" s="12">
        <v>0</v>
      </c>
      <c r="F12" s="12">
        <f>C12+D12-E12</f>
        <v>5033223.07</v>
      </c>
      <c r="G12" s="13">
        <f t="shared" si="1"/>
        <v>0</v>
      </c>
    </row>
    <row r="13" spans="1:7" x14ac:dyDescent="0.25">
      <c r="A13" s="4"/>
      <c r="B13" s="11" t="s">
        <v>16</v>
      </c>
      <c r="C13" s="12">
        <f>C15+C14</f>
        <v>12210.08</v>
      </c>
      <c r="D13" s="12">
        <f>D15+D14</f>
        <v>0</v>
      </c>
      <c r="E13" s="12">
        <f>E15+E14</f>
        <v>0</v>
      </c>
      <c r="F13" s="12">
        <f>F15+F14</f>
        <v>12210.08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12210.08</v>
      </c>
      <c r="D14" s="12">
        <v>0</v>
      </c>
      <c r="E14" s="12">
        <v>0</v>
      </c>
      <c r="F14" s="12">
        <f>C14+D14-E14</f>
        <v>12210.08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12205858.810000001</v>
      </c>
      <c r="D16" s="9">
        <f t="shared" ref="D16:G16" si="2">D17+D21</f>
        <v>40000</v>
      </c>
      <c r="E16" s="9">
        <f t="shared" si="2"/>
        <v>0</v>
      </c>
      <c r="F16" s="9">
        <f t="shared" si="2"/>
        <v>12245858.810000001</v>
      </c>
      <c r="G16" s="10">
        <f t="shared" si="2"/>
        <v>40000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f t="shared" ref="C21:G21" si="4">C22+C23+C24+C25</f>
        <v>8604851.540000001</v>
      </c>
      <c r="D21" s="12">
        <f t="shared" si="4"/>
        <v>40000</v>
      </c>
      <c r="E21" s="12">
        <f t="shared" si="4"/>
        <v>0</v>
      </c>
      <c r="F21" s="12">
        <f t="shared" si="4"/>
        <v>8644851.540000001</v>
      </c>
      <c r="G21" s="13">
        <f t="shared" si="4"/>
        <v>40000</v>
      </c>
    </row>
    <row r="22" spans="1:14" x14ac:dyDescent="0.25">
      <c r="A22" s="4"/>
      <c r="B22" s="14" t="s">
        <v>25</v>
      </c>
      <c r="C22" s="12">
        <v>5289525.49</v>
      </c>
      <c r="D22" s="12">
        <v>40000</v>
      </c>
      <c r="E22" s="12">
        <v>0</v>
      </c>
      <c r="F22" s="12">
        <f>C22+D22-E22</f>
        <v>5329525.49</v>
      </c>
      <c r="G22" s="13">
        <f t="shared" si="1"/>
        <v>40000</v>
      </c>
    </row>
    <row r="23" spans="1:14" x14ac:dyDescent="0.25">
      <c r="A23" s="4"/>
      <c r="B23" s="15" t="s">
        <v>26</v>
      </c>
      <c r="C23" s="12">
        <v>733262.74</v>
      </c>
      <c r="D23" s="12">
        <v>0</v>
      </c>
      <c r="E23" s="12">
        <v>0</v>
      </c>
      <c r="F23" s="12">
        <f t="shared" si="0"/>
        <v>733262.74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 t="shared" si="0"/>
        <v>1941895.21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640168.1</v>
      </c>
      <c r="D25" s="12">
        <v>0</v>
      </c>
      <c r="E25" s="12">
        <v>0</v>
      </c>
      <c r="F25" s="12">
        <f t="shared" si="0"/>
        <v>640168.1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>
        <v>0</v>
      </c>
      <c r="D26" s="12">
        <v>0</v>
      </c>
      <c r="E26" s="12">
        <v>0</v>
      </c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>
        <v>0.01</v>
      </c>
      <c r="D27" s="12">
        <v>0</v>
      </c>
      <c r="E27" s="12">
        <v>0</v>
      </c>
      <c r="F27" s="12">
        <v>0.01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22513478.640000001</v>
      </c>
      <c r="D29" s="25">
        <f>D16+D6</f>
        <v>40000</v>
      </c>
      <c r="E29" s="25">
        <f>E16+E6</f>
        <v>0</v>
      </c>
      <c r="F29" s="25">
        <f>F16+F6+F27</f>
        <v>22553478.650000002</v>
      </c>
      <c r="G29" s="26">
        <f>G16+G6</f>
        <v>40000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sqref="A1:G1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35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12180596.619999999</v>
      </c>
      <c r="D6" s="9">
        <f>D7+D11+D13</f>
        <v>6139419.8900000006</v>
      </c>
      <c r="E6" s="9">
        <f>E7+E11+E13</f>
        <v>8012396.4800000004</v>
      </c>
      <c r="F6" s="9">
        <f>F7+F11+F13</f>
        <v>10307620.029999999</v>
      </c>
      <c r="G6" s="10">
        <f>G7+G11+G13</f>
        <v>-1872976.59</v>
      </c>
    </row>
    <row r="7" spans="1:7" ht="30" x14ac:dyDescent="0.25">
      <c r="A7" s="4"/>
      <c r="B7" s="11" t="s">
        <v>10</v>
      </c>
      <c r="C7" s="12">
        <f>C8+C9+C10</f>
        <v>6955387.29</v>
      </c>
      <c r="D7" s="12">
        <f>D8+D10+D9</f>
        <v>5647124.3200000003</v>
      </c>
      <c r="E7" s="12">
        <f>E8+E10+E9</f>
        <v>7340324.7300000004</v>
      </c>
      <c r="F7" s="12">
        <f>C7+D7-E7</f>
        <v>5262186.879999999</v>
      </c>
      <c r="G7" s="13">
        <f>D7-E7</f>
        <v>-1693200.4100000001</v>
      </c>
    </row>
    <row r="8" spans="1:7" x14ac:dyDescent="0.25">
      <c r="A8" s="4"/>
      <c r="B8" s="14" t="s">
        <v>11</v>
      </c>
      <c r="C8" s="12">
        <v>6955387.29</v>
      </c>
      <c r="D8" s="12">
        <v>5647124.3200000003</v>
      </c>
      <c r="E8" s="12">
        <v>7340324.7300000004</v>
      </c>
      <c r="F8" s="12">
        <f t="shared" ref="F8:F26" si="0">C8+D8-E8</f>
        <v>5262186.879999999</v>
      </c>
      <c r="G8" s="13">
        <f t="shared" ref="G8:G27" si="1">D8-E8</f>
        <v>-1693200.4100000001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>C10+D10-E10</f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5212999.25</v>
      </c>
      <c r="D11" s="9">
        <f>D12</f>
        <v>492295.57</v>
      </c>
      <c r="E11" s="9">
        <f>E12</f>
        <v>672071.75</v>
      </c>
      <c r="F11" s="9">
        <f>F12</f>
        <v>5033223.07</v>
      </c>
      <c r="G11" s="10">
        <f>G12</f>
        <v>-179776.18</v>
      </c>
    </row>
    <row r="12" spans="1:7" ht="38.25" customHeight="1" x14ac:dyDescent="0.25">
      <c r="A12" s="4"/>
      <c r="B12" s="15" t="s">
        <v>15</v>
      </c>
      <c r="C12" s="12">
        <v>5212999.25</v>
      </c>
      <c r="D12" s="12">
        <v>492295.57</v>
      </c>
      <c r="E12" s="12">
        <v>672071.75</v>
      </c>
      <c r="F12" s="12">
        <f>C12+D12-E12</f>
        <v>5033223.07</v>
      </c>
      <c r="G12" s="13">
        <f t="shared" si="1"/>
        <v>-179776.18</v>
      </c>
    </row>
    <row r="13" spans="1:7" x14ac:dyDescent="0.25">
      <c r="A13" s="4"/>
      <c r="B13" s="11" t="s">
        <v>16</v>
      </c>
      <c r="C13" s="12">
        <f>C15+C14</f>
        <v>12210.08</v>
      </c>
      <c r="D13" s="12">
        <f>D15+D14</f>
        <v>0</v>
      </c>
      <c r="E13" s="12">
        <f>E15+E14</f>
        <v>0</v>
      </c>
      <c r="F13" s="12">
        <f>F15+F14</f>
        <v>12210.08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12210.08</v>
      </c>
      <c r="D14" s="12">
        <v>0</v>
      </c>
      <c r="E14" s="12">
        <v>0</v>
      </c>
      <c r="F14" s="12">
        <f>C14+D14-E14</f>
        <v>12210.08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 t="shared" ref="C16:G16" si="2">C17+C21</f>
        <v>11592258.84</v>
      </c>
      <c r="D16" s="9">
        <f t="shared" si="2"/>
        <v>613599.97</v>
      </c>
      <c r="E16" s="9">
        <f t="shared" si="2"/>
        <v>0</v>
      </c>
      <c r="F16" s="9">
        <f t="shared" si="2"/>
        <v>12205858.810000001</v>
      </c>
      <c r="G16" s="10">
        <f t="shared" si="2"/>
        <v>613599.97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f t="shared" ref="C21:G21" si="4">C22+C23+C24+C25</f>
        <v>7991251.5700000003</v>
      </c>
      <c r="D21" s="12">
        <f t="shared" si="4"/>
        <v>613599.97</v>
      </c>
      <c r="E21" s="12">
        <f t="shared" si="4"/>
        <v>0</v>
      </c>
      <c r="F21" s="12">
        <f t="shared" si="4"/>
        <v>8604851.540000001</v>
      </c>
      <c r="G21" s="13">
        <f t="shared" si="4"/>
        <v>613599.97</v>
      </c>
    </row>
    <row r="22" spans="1:14" x14ac:dyDescent="0.25">
      <c r="A22" s="4"/>
      <c r="B22" s="14" t="s">
        <v>25</v>
      </c>
      <c r="C22" s="12">
        <v>4679525.5</v>
      </c>
      <c r="D22" s="12">
        <v>609999.99</v>
      </c>
      <c r="E22" s="12">
        <v>0</v>
      </c>
      <c r="F22" s="12">
        <f>C22+D22-E22</f>
        <v>5289525.49</v>
      </c>
      <c r="G22" s="13">
        <f t="shared" si="1"/>
        <v>609999.99</v>
      </c>
    </row>
    <row r="23" spans="1:14" ht="15.75" thickBot="1" x14ac:dyDescent="0.3">
      <c r="A23" s="4"/>
      <c r="B23" s="15" t="s">
        <v>26</v>
      </c>
      <c r="C23" s="12">
        <v>733262.74</v>
      </c>
      <c r="D23" s="12">
        <v>0</v>
      </c>
      <c r="E23" s="12">
        <v>0</v>
      </c>
      <c r="F23" s="12">
        <f t="shared" si="0"/>
        <v>733262.74</v>
      </c>
      <c r="G23" s="13">
        <f t="shared" si="1"/>
        <v>0</v>
      </c>
      <c r="J23" s="25"/>
    </row>
    <row r="24" spans="1:14" ht="15.75" thickTop="1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 t="shared" si="0"/>
        <v>1941895.21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636568.12</v>
      </c>
      <c r="D25" s="12">
        <v>3599.98</v>
      </c>
      <c r="E25" s="12">
        <v>0</v>
      </c>
      <c r="F25" s="12">
        <f t="shared" si="0"/>
        <v>640168.1</v>
      </c>
      <c r="G25" s="13">
        <f t="shared" si="1"/>
        <v>3599.98</v>
      </c>
      <c r="J25" s="19"/>
    </row>
    <row r="26" spans="1:14" x14ac:dyDescent="0.25">
      <c r="A26" s="4"/>
      <c r="B26" s="11" t="s">
        <v>29</v>
      </c>
      <c r="C26" s="12">
        <v>0</v>
      </c>
      <c r="D26" s="12">
        <v>0</v>
      </c>
      <c r="E26" s="12">
        <v>0</v>
      </c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>
        <v>0.01</v>
      </c>
      <c r="D27" s="12">
        <v>0</v>
      </c>
      <c r="E27" s="12">
        <v>0</v>
      </c>
      <c r="F27" s="12">
        <v>0.01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 t="shared" ref="C29:E29" si="5">C16+C6+C27</f>
        <v>23772855.470000003</v>
      </c>
      <c r="D29" s="25">
        <f t="shared" si="5"/>
        <v>6753019.8600000003</v>
      </c>
      <c r="E29" s="25">
        <f t="shared" si="5"/>
        <v>8012396.4800000004</v>
      </c>
      <c r="F29" s="25">
        <f>F16+F6+F27</f>
        <v>22513478.850000001</v>
      </c>
      <c r="G29" s="26">
        <f>G16+G6</f>
        <v>-1259376.6200000001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AJUSTE17</vt:lpstr>
      <vt:lpstr>DICIEMBRE17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2018-04-19T17:57:13Z</cp:lastPrinted>
  <dcterms:created xsi:type="dcterms:W3CDTF">2017-04-10T16:04:31Z</dcterms:created>
  <dcterms:modified xsi:type="dcterms:W3CDTF">2018-04-19T17:58:55Z</dcterms:modified>
</cp:coreProperties>
</file>