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CUENTA PUBLICA EJERCICIO 2017\B) CUENTA PUBLICA\a) INFORMACION CONTABLE\1.1 Estados Financieros\"/>
    </mc:Choice>
  </mc:AlternateContent>
  <xr:revisionPtr revIDLastSave="0" documentId="12_ncr:500000_{5569D77D-F844-4EC4-8787-BCF53C2387E0}" xr6:coauthVersionLast="31" xr6:coauthVersionMax="31" xr10:uidLastSave="{00000000-0000-0000-0000-000000000000}"/>
  <bookViews>
    <workbookView xWindow="-15" yWindow="-15" windowWidth="9600" windowHeight="11415" activeTab="1" xr2:uid="{00000000-000D-0000-FFFF-FFFF00000000}"/>
  </bookViews>
  <sheets>
    <sheet name="AJUSTE17" sheetId="36" r:id="rId1"/>
    <sheet name="DICIEMBRE" sheetId="35" r:id="rId2"/>
  </sheets>
  <definedNames>
    <definedName name="_xlnm.Print_Titles" localSheetId="0">AJUSTE17!$1:$4</definedName>
    <definedName name="_xlnm.Print_Titles" localSheetId="1">DICIEMBRE!$1:$4</definedName>
  </definedNames>
  <calcPr calcId="162913"/>
</workbook>
</file>

<file path=xl/calcChain.xml><?xml version="1.0" encoding="utf-8"?>
<calcChain xmlns="http://schemas.openxmlformats.org/spreadsheetml/2006/main">
  <c r="O61" i="36" l="1"/>
  <c r="N61" i="36"/>
  <c r="M61" i="36"/>
  <c r="L61" i="36"/>
  <c r="K61" i="36"/>
  <c r="I61" i="36"/>
  <c r="H61" i="36"/>
  <c r="G61" i="36"/>
  <c r="F61" i="36"/>
  <c r="E61" i="36"/>
  <c r="D61" i="36"/>
  <c r="C59" i="36"/>
  <c r="B59" i="36"/>
  <c r="C52" i="36"/>
  <c r="B52" i="36"/>
  <c r="C46" i="36"/>
  <c r="B46" i="36"/>
  <c r="C42" i="36"/>
  <c r="B42" i="36"/>
  <c r="B37" i="36"/>
  <c r="B32" i="36" s="1"/>
  <c r="C32" i="36"/>
  <c r="J31" i="36"/>
  <c r="C28" i="36"/>
  <c r="B28" i="36"/>
  <c r="C19" i="36"/>
  <c r="B19" i="36"/>
  <c r="C16" i="36"/>
  <c r="B16" i="36"/>
  <c r="C7" i="36"/>
  <c r="B7" i="36"/>
  <c r="B37" i="35"/>
  <c r="B32" i="35" s="1"/>
  <c r="J31" i="35"/>
  <c r="C59" i="35"/>
  <c r="C52" i="35"/>
  <c r="C46" i="35"/>
  <c r="C42" i="35"/>
  <c r="C32" i="35"/>
  <c r="C28" i="35"/>
  <c r="C19" i="35"/>
  <c r="C16" i="35"/>
  <c r="C25" i="35" s="1"/>
  <c r="C7" i="35"/>
  <c r="O61" i="35"/>
  <c r="N61" i="35"/>
  <c r="M61" i="35"/>
  <c r="L61" i="35"/>
  <c r="K61" i="35"/>
  <c r="I61" i="35"/>
  <c r="H61" i="35"/>
  <c r="G61" i="35"/>
  <c r="F61" i="35"/>
  <c r="E61" i="35"/>
  <c r="D61" i="35"/>
  <c r="B59" i="35"/>
  <c r="B52" i="35"/>
  <c r="B46" i="35"/>
  <c r="B42" i="35"/>
  <c r="B28" i="35"/>
  <c r="B19" i="35"/>
  <c r="B16" i="35"/>
  <c r="B7" i="35"/>
  <c r="C61" i="35" l="1"/>
  <c r="B25" i="36"/>
  <c r="B61" i="36"/>
  <c r="B62" i="36" s="1"/>
  <c r="C61" i="36"/>
  <c r="C25" i="36"/>
  <c r="B61" i="35"/>
  <c r="B25" i="35"/>
  <c r="B62" i="35" s="1"/>
  <c r="C62" i="35"/>
  <c r="C62" i="36" l="1"/>
</calcChain>
</file>

<file path=xl/sharedStrings.xml><?xml version="1.0" encoding="utf-8"?>
<sst xmlns="http://schemas.openxmlformats.org/spreadsheetml/2006/main" count="120" uniqueCount="59">
  <si>
    <t>Aportaciones</t>
  </si>
  <si>
    <t>MUNICIPIO DE EMILIANO ZAPATA, HIDALGO</t>
  </si>
  <si>
    <t>ESTADO DE ACTIVIDADES</t>
  </si>
  <si>
    <t>INGRESOS Y OTROS BENEFICIOS</t>
  </si>
  <si>
    <t>Ingresos de la Gestion</t>
  </si>
  <si>
    <t>Impuestos</t>
  </si>
  <si>
    <t>Cuotas y aportaciones de Seguridad Social</t>
  </si>
  <si>
    <t>Contribuciones de Mejora</t>
  </si>
  <si>
    <t>Derechos</t>
  </si>
  <si>
    <t>Aprovechamientos tipo Corriente</t>
  </si>
  <si>
    <t>Productos tipo Corriente</t>
  </si>
  <si>
    <t>Ingresos por Venta de Bienes y Servicios</t>
  </si>
  <si>
    <t>Ingresos no comprendidos en las Fracciones de la Ley de Ingresos Causados en Ejercicios Fiscales Anteriores Pendientes</t>
  </si>
  <si>
    <t>Participaciones y Aportaciones</t>
  </si>
  <si>
    <t>Transferencias, Asignaciones, Subsidios y Otras Ayudas.</t>
  </si>
  <si>
    <t>Partipaciones, Aportaciones, Transferenciass, Asignaciones, Subsidios y Otras Ayudas.</t>
  </si>
  <si>
    <t>Otros Ingresos y Beneficios</t>
  </si>
  <si>
    <t>Ingresos Financieros</t>
  </si>
  <si>
    <t>Incremento por Variación de Inventarios</t>
  </si>
  <si>
    <t>Disminución del Exceso de Estimaciones por Pérdida o Deterioro  u Obsolescencia</t>
  </si>
  <si>
    <t>Disminución del Exceso de Provisiones</t>
  </si>
  <si>
    <t>Otros Ingresos y Beneficios Varios.</t>
  </si>
  <si>
    <t>GASTOS Y OTRAS PERDIDAS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</si>
  <si>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</si>
  <si>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</si>
  <si>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</si>
  <si>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</si>
  <si>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</si>
  <si>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Publico</t>
  </si>
  <si>
    <t>Transferencias al resto del Sector Publico</t>
  </si>
  <si>
    <t>Subsidios y Subvenciones</t>
  </si>
  <si>
    <t>Pensiones y Jubilaciones</t>
  </si>
  <si>
    <t>Total de Ingresos y Otros Beneficos</t>
  </si>
  <si>
    <t>Transferencias a Fideicomisos, Mandatos y Contratos Analogos</t>
  </si>
  <si>
    <t>Transferencias a la Seguridad Social</t>
  </si>
  <si>
    <t>Donativos</t>
  </si>
  <si>
    <t>Transferencias al Exterior</t>
  </si>
  <si>
    <t xml:space="preserve">Participaciones </t>
  </si>
  <si>
    <t>Convenios</t>
  </si>
  <si>
    <t>Intereses, Comisiones y otros Gastos de la Deuda Publica</t>
  </si>
  <si>
    <t>Interes de la Deuda Publica</t>
  </si>
  <si>
    <t>Comisiones de la Deuda Publica</t>
  </si>
  <si>
    <t>Apoyos Financieros</t>
  </si>
  <si>
    <t>Otros Gastos y Perdidas Extraordinarias</t>
  </si>
  <si>
    <t>Estimaciones, Depreciaciones, Deteriores, Obsolescencia y Amortizaciones</t>
  </si>
  <si>
    <t>Provisiones</t>
  </si>
  <si>
    <t>Disminución de Inventarios</t>
  </si>
  <si>
    <t>Aumento por insuficiencia de Estimaciones por Pérdida o Deterioro y Obsolescencia</t>
  </si>
  <si>
    <t xml:space="preserve">Aumento por insuficiencia de Provisiones </t>
  </si>
  <si>
    <t xml:space="preserve">Gastos de las Deudas </t>
  </si>
  <si>
    <t xml:space="preserve">Costo por </t>
  </si>
  <si>
    <t>Otros Gastos.</t>
  </si>
  <si>
    <t>Inversion Publica</t>
  </si>
  <si>
    <t>Inversion Pública no Capitalizable</t>
  </si>
  <si>
    <t>Total de Gastos y Otras Perdidas</t>
  </si>
  <si>
    <t>Resultado del Ejercicio</t>
  </si>
  <si>
    <t>.</t>
  </si>
  <si>
    <t>AL  31 DE DICIEMBRE DE 2017</t>
  </si>
  <si>
    <t>AJUSTE/2017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</si>
</sst>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\ _€"/>
  </numFmts>
  <fonts count="14" x14ac:knownFonts="1">
    <font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sz val="16"/>
      <color theme="1"/>
      <name val="Arial Black"/>
      <family val="2"/>
    </font>
    <font>
      <b/>
      <sz val="10"/>
      <name val="Agency FB"/>
      <family val="2"/>
    </font>
    <font>
      <sz val="10"/>
      <name val="Agency FB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7" fontId="4" fillId="2" borderId="8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0" xfId="0" applyFont="1" applyBorder="1" applyAlignment="1"/>
    <xf numFmtId="4" fontId="11" fillId="0" borderId="0" xfId="0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center"/>
    </xf>
    <xf numFmtId="4" fontId="12" fillId="0" borderId="0" xfId="0" applyNumberFormat="1" applyFont="1" applyBorder="1" applyAlignment="1"/>
    <xf numFmtId="0" fontId="12" fillId="0" borderId="0" xfId="0" applyFont="1" applyBorder="1" applyAlignment="1">
      <alignment horizontal="left"/>
    </xf>
    <xf numFmtId="0" fontId="12" fillId="0" borderId="0" xfId="0" applyFont="1"/>
    <xf numFmtId="4" fontId="12" fillId="0" borderId="0" xfId="0" applyNumberFormat="1" applyFont="1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9" fillId="2" borderId="7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0" fontId="13" fillId="0" borderId="0" xfId="0" applyFont="1"/>
    <xf numFmtId="165" fontId="13" fillId="0" borderId="0" xfId="0" applyNumberFormat="1" applyFont="1"/>
    <xf numFmtId="4" fontId="0" fillId="0" borderId="0" xfId="0" applyNumberFormat="1" applyFont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" fontId="10" fillId="2" borderId="4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165" fontId="7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165" fontId="2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63</xdr:row>
      <xdr:rowOff>24408</xdr:rowOff>
    </xdr:from>
    <xdr:ext cx="7531100" cy="572492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7004308"/>
          <a:ext cx="7531100" cy="5724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63</xdr:row>
      <xdr:rowOff>24408</xdr:rowOff>
    </xdr:from>
    <xdr:ext cx="8597900" cy="458192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6356608"/>
          <a:ext cx="8597900" cy="458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opLeftCell="A28" zoomScale="75" zoomScaleNormal="75" zoomScaleSheetLayoutView="100" workbookViewId="0">
      <selection activeCell="A44" sqref="A44:C44"/>
    </sheetView>
  </sheetViews>
  <sheetFormatPr baseColWidth="10" defaultRowHeight="15" x14ac:dyDescent="0.25"/>
  <cols>
    <col min="1" max="1" width="60.5703125" customWidth="1"/>
    <col min="2" max="3" width="26.85546875" customWidth="1"/>
    <col min="4" max="4" width="11.42578125" hidden="1" customWidth="1"/>
    <col min="5" max="8" width="16.140625" hidden="1" customWidth="1"/>
    <col min="9" max="11" width="12.42578125" hidden="1" customWidth="1"/>
    <col min="12" max="15" width="11.42578125" hidden="1" customWidth="1"/>
  </cols>
  <sheetData>
    <row r="1" spans="1:3" ht="24.75" x14ac:dyDescent="0.25">
      <c r="A1" s="44" t="s">
        <v>1</v>
      </c>
      <c r="B1" s="45"/>
      <c r="C1" s="45"/>
    </row>
    <row r="2" spans="1:3" ht="29.25" customHeight="1" x14ac:dyDescent="0.25">
      <c r="A2" s="46" t="s">
        <v>2</v>
      </c>
      <c r="B2" s="47"/>
      <c r="C2" s="47"/>
    </row>
    <row r="3" spans="1:3" ht="31.5" customHeight="1" thickBot="1" x14ac:dyDescent="0.3">
      <c r="A3" s="48" t="s">
        <v>58</v>
      </c>
      <c r="B3" s="47"/>
      <c r="C3" s="47"/>
    </row>
    <row r="4" spans="1:3" ht="24.75" customHeight="1" thickBot="1" x14ac:dyDescent="0.3">
      <c r="A4" s="7"/>
      <c r="B4" s="8">
        <v>43070</v>
      </c>
      <c r="C4" s="8">
        <v>42705</v>
      </c>
    </row>
    <row r="5" spans="1:3" x14ac:dyDescent="0.25">
      <c r="A5" s="2"/>
      <c r="B5" s="3" t="s">
        <v>56</v>
      </c>
      <c r="C5" s="3" t="s">
        <v>56</v>
      </c>
    </row>
    <row r="6" spans="1:3" ht="25.5" customHeight="1" x14ac:dyDescent="0.25">
      <c r="A6" s="14" t="s">
        <v>3</v>
      </c>
      <c r="B6" s="5"/>
      <c r="C6" s="5"/>
    </row>
    <row r="7" spans="1:3" ht="15.75" x14ac:dyDescent="0.25">
      <c r="A7" s="4" t="s">
        <v>4</v>
      </c>
      <c r="B7" s="29">
        <f>B8+B9+B10+B12+B11+B13+B14+B15</f>
        <v>9072774.2800000012</v>
      </c>
      <c r="C7" s="29">
        <f>C8+C9+C10+C12+C11+C13+C14+C15</f>
        <v>4331330.8000000007</v>
      </c>
    </row>
    <row r="8" spans="1:3" ht="15.75" x14ac:dyDescent="0.25">
      <c r="A8" s="12" t="s">
        <v>5</v>
      </c>
      <c r="B8" s="30">
        <v>3848094.13</v>
      </c>
      <c r="C8" s="30">
        <v>1239037.28</v>
      </c>
    </row>
    <row r="9" spans="1:3" ht="15.75" x14ac:dyDescent="0.25">
      <c r="A9" s="12" t="s">
        <v>6</v>
      </c>
      <c r="B9" s="30">
        <v>0</v>
      </c>
      <c r="C9" s="30">
        <v>0</v>
      </c>
    </row>
    <row r="10" spans="1:3" ht="15.75" x14ac:dyDescent="0.25">
      <c r="A10" s="12" t="s">
        <v>7</v>
      </c>
      <c r="B10" s="30">
        <v>0</v>
      </c>
      <c r="C10" s="30">
        <v>0</v>
      </c>
    </row>
    <row r="11" spans="1:3" ht="15.75" x14ac:dyDescent="0.25">
      <c r="A11" s="12" t="s">
        <v>8</v>
      </c>
      <c r="B11" s="30">
        <v>3243869.93</v>
      </c>
      <c r="C11" s="30">
        <v>2248588.54</v>
      </c>
    </row>
    <row r="12" spans="1:3" ht="15.75" x14ac:dyDescent="0.25">
      <c r="A12" s="12" t="s">
        <v>10</v>
      </c>
      <c r="B12" s="30">
        <v>17642</v>
      </c>
      <c r="C12" s="30">
        <v>54376</v>
      </c>
    </row>
    <row r="13" spans="1:3" ht="15.75" x14ac:dyDescent="0.25">
      <c r="A13" s="12" t="s">
        <v>9</v>
      </c>
      <c r="B13" s="30">
        <v>1963168.22</v>
      </c>
      <c r="C13" s="30">
        <v>789328.98</v>
      </c>
    </row>
    <row r="14" spans="1:3" ht="15.75" x14ac:dyDescent="0.25">
      <c r="A14" s="12" t="s">
        <v>11</v>
      </c>
      <c r="B14" s="30">
        <v>0</v>
      </c>
      <c r="C14" s="30">
        <v>0</v>
      </c>
    </row>
    <row r="15" spans="1:3" ht="48" customHeight="1" x14ac:dyDescent="0.25">
      <c r="A15" s="12" t="s">
        <v>12</v>
      </c>
      <c r="B15" s="30">
        <v>0</v>
      </c>
      <c r="C15" s="30">
        <v>0</v>
      </c>
    </row>
    <row r="16" spans="1:3" ht="45.75" customHeight="1" x14ac:dyDescent="0.25">
      <c r="A16" s="10" t="s">
        <v>15</v>
      </c>
      <c r="B16" s="29">
        <f>B17+B18</f>
        <v>32325032.100000001</v>
      </c>
      <c r="C16" s="29">
        <f>C17+C18</f>
        <v>50847809.359999999</v>
      </c>
    </row>
    <row r="17" spans="1:15" ht="15.75" x14ac:dyDescent="0.25">
      <c r="A17" s="15" t="s">
        <v>13</v>
      </c>
      <c r="B17" s="30">
        <v>32325032.100000001</v>
      </c>
      <c r="C17" s="30">
        <v>50847809.359999999</v>
      </c>
    </row>
    <row r="18" spans="1:15" ht="15.75" x14ac:dyDescent="0.25">
      <c r="A18" s="9" t="s">
        <v>14</v>
      </c>
      <c r="B18" s="30">
        <v>0</v>
      </c>
      <c r="C18" s="30">
        <v>0</v>
      </c>
    </row>
    <row r="19" spans="1:15" ht="28.5" customHeight="1" x14ac:dyDescent="0.25">
      <c r="A19" s="4" t="s">
        <v>16</v>
      </c>
      <c r="B19" s="29">
        <f>B20+B36+B21+B22+B23</f>
        <v>15.52</v>
      </c>
      <c r="C19" s="29">
        <f>C20+C36+C21+C22+C23</f>
        <v>0</v>
      </c>
    </row>
    <row r="20" spans="1:15" ht="15.75" x14ac:dyDescent="0.25">
      <c r="A20" s="12" t="s">
        <v>17</v>
      </c>
      <c r="B20" s="30">
        <v>0</v>
      </c>
      <c r="C20" s="30">
        <v>0</v>
      </c>
    </row>
    <row r="21" spans="1:15" ht="31.5" x14ac:dyDescent="0.25">
      <c r="A21" s="12" t="s">
        <v>19</v>
      </c>
      <c r="B21" s="30">
        <v>0</v>
      </c>
      <c r="C21" s="30">
        <v>0</v>
      </c>
    </row>
    <row r="22" spans="1:15" ht="15.75" x14ac:dyDescent="0.25">
      <c r="A22" s="12" t="s">
        <v>20</v>
      </c>
      <c r="B22" s="30">
        <v>0</v>
      </c>
      <c r="C22" s="30">
        <v>0</v>
      </c>
    </row>
    <row r="23" spans="1:15" ht="15.75" x14ac:dyDescent="0.25">
      <c r="A23" s="12" t="s">
        <v>21</v>
      </c>
      <c r="B23" s="30">
        <v>15.52</v>
      </c>
      <c r="C23" s="30"/>
    </row>
    <row r="24" spans="1:15" ht="16.5" customHeight="1" x14ac:dyDescent="0.25">
      <c r="A24" s="13"/>
      <c r="B24" s="31"/>
      <c r="C24" s="31"/>
    </row>
    <row r="25" spans="1:15" ht="33" customHeight="1" x14ac:dyDescent="0.25">
      <c r="A25" s="16" t="s">
        <v>32</v>
      </c>
      <c r="B25" s="32">
        <f>B19+B16+B7</f>
        <v>41397821.900000006</v>
      </c>
      <c r="C25" s="32">
        <f>C19+C16+C7</f>
        <v>55179140.159999996</v>
      </c>
    </row>
    <row r="26" spans="1:15" ht="18.75" customHeight="1" thickBot="1" x14ac:dyDescent="0.3">
      <c r="A26" s="27"/>
      <c r="B26" s="33"/>
      <c r="C26" s="33"/>
    </row>
    <row r="27" spans="1:15" ht="29.25" customHeight="1" x14ac:dyDescent="0.25">
      <c r="A27" s="14" t="s">
        <v>22</v>
      </c>
      <c r="B27" s="34"/>
      <c r="C27" s="34"/>
    </row>
    <row r="28" spans="1:15" ht="24.75" customHeight="1" x14ac:dyDescent="0.25">
      <c r="A28" s="18" t="s">
        <v>23</v>
      </c>
      <c r="B28" s="35">
        <f>B29+B30+B31</f>
        <v>30950711.369999997</v>
      </c>
      <c r="C28" s="35">
        <f>C29+C30+C31</f>
        <v>32614680.839999996</v>
      </c>
    </row>
    <row r="29" spans="1:15" ht="15.75" x14ac:dyDescent="0.25">
      <c r="A29" s="15" t="s">
        <v>24</v>
      </c>
      <c r="B29" s="30">
        <v>17282467.48</v>
      </c>
      <c r="C29" s="30">
        <v>16910555.52</v>
      </c>
      <c r="D29" s="40">
        <v>488479.65</v>
      </c>
      <c r="E29" s="40">
        <v>9259623.25</v>
      </c>
      <c r="F29" s="40">
        <v>3982117.59</v>
      </c>
      <c r="G29" s="40"/>
      <c r="H29" s="40">
        <v>3214999.8</v>
      </c>
      <c r="I29" s="40">
        <v>316307.19</v>
      </c>
      <c r="J29" s="40">
        <v>20940</v>
      </c>
      <c r="K29" s="40"/>
      <c r="L29" s="40"/>
    </row>
    <row r="30" spans="1:15" ht="15.75" x14ac:dyDescent="0.25">
      <c r="A30" s="15" t="s">
        <v>25</v>
      </c>
      <c r="B30" s="30">
        <v>4189329.54</v>
      </c>
      <c r="C30" s="30">
        <v>4214508.95</v>
      </c>
      <c r="D30" s="40">
        <v>1541105.47</v>
      </c>
      <c r="E30" s="40">
        <v>210358.85</v>
      </c>
      <c r="F30" s="40">
        <v>80655.149999999994</v>
      </c>
      <c r="G30" s="40"/>
      <c r="H30" s="40">
        <v>2061646.76</v>
      </c>
      <c r="I30" s="40">
        <v>289063.31</v>
      </c>
      <c r="J30" s="40">
        <v>6500</v>
      </c>
      <c r="K30" s="40"/>
      <c r="L30" s="40"/>
    </row>
    <row r="31" spans="1:15" ht="15.75" x14ac:dyDescent="0.25">
      <c r="A31" s="15" t="s">
        <v>26</v>
      </c>
      <c r="B31" s="30">
        <v>9478914.3499999996</v>
      </c>
      <c r="C31" s="30">
        <v>11489616.369999999</v>
      </c>
      <c r="D31" s="40">
        <v>4702251.78</v>
      </c>
      <c r="E31" s="40">
        <v>424561.69</v>
      </c>
      <c r="F31" s="40">
        <v>207155.45</v>
      </c>
      <c r="G31" s="40"/>
      <c r="H31" s="40">
        <v>3054301.24</v>
      </c>
      <c r="I31" s="40">
        <v>98569.15</v>
      </c>
      <c r="J31" s="40">
        <f>3490.4+36.15</f>
        <v>3526.55</v>
      </c>
      <c r="K31" s="40">
        <v>88565.8</v>
      </c>
      <c r="L31" s="40">
        <v>510460.48</v>
      </c>
      <c r="M31" s="40">
        <v>18713.14</v>
      </c>
      <c r="N31" s="40">
        <v>239942.03</v>
      </c>
      <c r="O31" s="40">
        <v>130867.04</v>
      </c>
    </row>
    <row r="32" spans="1:15" ht="29.25" customHeight="1" x14ac:dyDescent="0.25">
      <c r="A32" s="10" t="s">
        <v>27</v>
      </c>
      <c r="B32" s="29">
        <f>SUM(B33:B41)</f>
        <v>6207137.8100000005</v>
      </c>
      <c r="C32" s="29">
        <f>SUM(C33:C41)</f>
        <v>5975908.3200000003</v>
      </c>
      <c r="D32" s="40"/>
      <c r="E32" s="40"/>
      <c r="F32" s="40"/>
      <c r="G32" s="40"/>
      <c r="H32" s="40"/>
      <c r="I32" s="40"/>
      <c r="J32" s="40"/>
      <c r="K32" s="40"/>
      <c r="L32" s="40"/>
    </row>
    <row r="33" spans="1:15" ht="15.75" x14ac:dyDescent="0.25">
      <c r="A33" s="15" t="s">
        <v>28</v>
      </c>
      <c r="B33" s="30">
        <v>3738584.47</v>
      </c>
      <c r="C33" s="30">
        <v>4236706.32</v>
      </c>
      <c r="D33" s="40">
        <v>1157080.55</v>
      </c>
      <c r="E33" s="40">
        <v>829690.46</v>
      </c>
      <c r="F33" s="40">
        <v>3257386.92</v>
      </c>
      <c r="G33" s="40"/>
      <c r="H33" s="40">
        <v>0</v>
      </c>
      <c r="I33" s="40">
        <v>962979.88</v>
      </c>
      <c r="J33" s="40"/>
      <c r="K33" s="40"/>
      <c r="L33" s="40"/>
    </row>
    <row r="34" spans="1:15" ht="15.75" x14ac:dyDescent="0.25">
      <c r="A34" s="15" t="s">
        <v>29</v>
      </c>
      <c r="B34" s="30">
        <v>0</v>
      </c>
      <c r="C34" s="30">
        <v>0</v>
      </c>
      <c r="D34" s="40"/>
      <c r="E34" s="40"/>
      <c r="F34" s="40"/>
      <c r="G34" s="40"/>
      <c r="H34" s="40"/>
      <c r="I34" s="40"/>
      <c r="J34" s="40"/>
      <c r="K34" s="40"/>
      <c r="L34" s="40"/>
    </row>
    <row r="35" spans="1:15" ht="15.75" x14ac:dyDescent="0.25">
      <c r="A35" s="12" t="s">
        <v>30</v>
      </c>
      <c r="B35" s="30">
        <v>0</v>
      </c>
      <c r="C35" s="30">
        <v>0</v>
      </c>
      <c r="D35" s="40"/>
      <c r="E35" s="40"/>
      <c r="F35" s="40"/>
      <c r="G35" s="40"/>
      <c r="H35" s="40"/>
      <c r="I35" s="40"/>
      <c r="J35" s="40"/>
      <c r="K35" s="40"/>
      <c r="L35" s="40"/>
    </row>
    <row r="36" spans="1:15" ht="15.75" x14ac:dyDescent="0.25">
      <c r="A36" s="12" t="s">
        <v>18</v>
      </c>
      <c r="B36" s="30">
        <v>0</v>
      </c>
      <c r="C36" s="30">
        <v>0</v>
      </c>
      <c r="D36" s="40"/>
      <c r="E36" s="40"/>
      <c r="F36" s="40"/>
      <c r="G36" s="40"/>
      <c r="H36" s="40"/>
      <c r="I36" s="40"/>
      <c r="J36" s="40"/>
      <c r="K36" s="40"/>
      <c r="L36" s="40"/>
    </row>
    <row r="37" spans="1:15" ht="15.75" x14ac:dyDescent="0.25">
      <c r="A37" s="12" t="s">
        <v>31</v>
      </c>
      <c r="B37" s="30">
        <f>2237155.34+231398</f>
        <v>2468553.34</v>
      </c>
      <c r="C37" s="30">
        <v>1739202</v>
      </c>
      <c r="D37" s="40"/>
      <c r="E37" s="40"/>
      <c r="F37" s="40"/>
      <c r="G37" s="40"/>
      <c r="H37" s="40"/>
      <c r="I37" s="40"/>
      <c r="J37" s="40"/>
      <c r="K37" s="40"/>
      <c r="L37" s="40"/>
    </row>
    <row r="38" spans="1:15" ht="15.75" x14ac:dyDescent="0.25">
      <c r="A38" s="12" t="s">
        <v>33</v>
      </c>
      <c r="B38" s="30">
        <v>0</v>
      </c>
      <c r="C38" s="30">
        <v>0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ht="15.75" x14ac:dyDescent="0.25">
      <c r="A39" s="12" t="s">
        <v>34</v>
      </c>
      <c r="B39" s="30">
        <v>0</v>
      </c>
      <c r="C39" s="30">
        <v>0</v>
      </c>
      <c r="D39" s="40"/>
      <c r="E39" s="40"/>
      <c r="F39" s="40"/>
      <c r="G39" s="40"/>
      <c r="H39" s="40"/>
      <c r="I39" s="40"/>
      <c r="J39" s="40"/>
      <c r="K39" s="40"/>
      <c r="L39" s="40"/>
      <c r="M39" s="41"/>
      <c r="N39" s="41"/>
      <c r="O39" s="41"/>
    </row>
    <row r="40" spans="1:15" ht="15.75" x14ac:dyDescent="0.25">
      <c r="A40" s="12" t="s">
        <v>35</v>
      </c>
      <c r="B40" s="30">
        <v>0</v>
      </c>
      <c r="C40" s="30">
        <v>0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</row>
    <row r="41" spans="1:15" ht="15.75" x14ac:dyDescent="0.25">
      <c r="A41" s="12" t="s">
        <v>36</v>
      </c>
      <c r="B41" s="30">
        <v>0</v>
      </c>
      <c r="C41" s="30">
        <v>0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5" ht="18.75" x14ac:dyDescent="0.25">
      <c r="A42" s="11" t="s">
        <v>13</v>
      </c>
      <c r="B42" s="35">
        <f>B43+B44+B45</f>
        <v>0</v>
      </c>
      <c r="C42" s="35">
        <f>C43+C44+C45</f>
        <v>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</row>
    <row r="43" spans="1:15" ht="15.75" x14ac:dyDescent="0.25">
      <c r="A43" s="12" t="s">
        <v>37</v>
      </c>
      <c r="B43" s="30">
        <v>0</v>
      </c>
      <c r="C43" s="30">
        <v>0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</row>
    <row r="44" spans="1:15" ht="15.75" x14ac:dyDescent="0.25">
      <c r="A44" s="49" t="s">
        <v>0</v>
      </c>
      <c r="B44" s="50">
        <v>0</v>
      </c>
      <c r="C44" s="50">
        <v>0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</row>
    <row r="45" spans="1:15" ht="15.75" x14ac:dyDescent="0.25">
      <c r="A45" s="12" t="s">
        <v>38</v>
      </c>
      <c r="B45" s="30">
        <v>0</v>
      </c>
      <c r="C45" s="30">
        <v>0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</row>
    <row r="46" spans="1:15" ht="15.75" x14ac:dyDescent="0.25">
      <c r="A46" s="4" t="s">
        <v>39</v>
      </c>
      <c r="B46" s="29">
        <f>B47+B48+B49+B50+B51</f>
        <v>0</v>
      </c>
      <c r="C46" s="29">
        <f>C47+C48+C49+C50+C51</f>
        <v>0</v>
      </c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</row>
    <row r="47" spans="1:15" x14ac:dyDescent="0.25">
      <c r="A47" s="1" t="s">
        <v>40</v>
      </c>
      <c r="B47" s="36">
        <v>0</v>
      </c>
      <c r="C47" s="36">
        <v>0</v>
      </c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25">
      <c r="A48" s="1" t="s">
        <v>41</v>
      </c>
      <c r="B48" s="36">
        <v>0</v>
      </c>
      <c r="C48" s="36">
        <v>0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</row>
    <row r="49" spans="1:15" x14ac:dyDescent="0.25">
      <c r="A49" s="17" t="s">
        <v>49</v>
      </c>
      <c r="B49" s="36">
        <v>0</v>
      </c>
      <c r="C49" s="36"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spans="1:15" x14ac:dyDescent="0.25">
      <c r="A50" s="1" t="s">
        <v>50</v>
      </c>
      <c r="B50" s="36">
        <v>0</v>
      </c>
      <c r="C50" s="36">
        <v>0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</row>
    <row r="51" spans="1:15" ht="15.75" thickBot="1" x14ac:dyDescent="0.3">
      <c r="A51" s="27" t="s">
        <v>42</v>
      </c>
      <c r="B51" s="37">
        <v>0</v>
      </c>
      <c r="C51" s="37"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</row>
    <row r="52" spans="1:15" ht="18.75" x14ac:dyDescent="0.25">
      <c r="A52" s="11" t="s">
        <v>43</v>
      </c>
      <c r="B52" s="35">
        <f>B58</f>
        <v>898851.25</v>
      </c>
      <c r="C52" s="35">
        <f>C58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</row>
    <row r="53" spans="1:15" ht="31.5" x14ac:dyDescent="0.25">
      <c r="A53" s="12" t="s">
        <v>44</v>
      </c>
      <c r="B53" s="30">
        <v>0</v>
      </c>
      <c r="C53" s="30"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</row>
    <row r="54" spans="1:15" ht="15.75" x14ac:dyDescent="0.25">
      <c r="A54" s="12" t="s">
        <v>45</v>
      </c>
      <c r="B54" s="30">
        <v>0</v>
      </c>
      <c r="C54" s="30"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</row>
    <row r="55" spans="1:15" ht="15.75" x14ac:dyDescent="0.25">
      <c r="A55" s="12" t="s">
        <v>46</v>
      </c>
      <c r="B55" s="30">
        <v>0</v>
      </c>
      <c r="C55" s="30"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</row>
    <row r="56" spans="1:15" ht="31.5" x14ac:dyDescent="0.25">
      <c r="A56" s="12" t="s">
        <v>47</v>
      </c>
      <c r="B56" s="30">
        <v>0</v>
      </c>
      <c r="C56" s="30"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1:15" ht="14.25" customHeight="1" x14ac:dyDescent="0.25">
      <c r="A57" s="12" t="s">
        <v>48</v>
      </c>
      <c r="B57" s="30">
        <v>0</v>
      </c>
      <c r="C57" s="30"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</row>
    <row r="58" spans="1:15" ht="14.25" customHeight="1" x14ac:dyDescent="0.25">
      <c r="A58" s="12" t="s">
        <v>51</v>
      </c>
      <c r="B58" s="30">
        <v>898851.25</v>
      </c>
      <c r="C58" s="30"/>
      <c r="D58" s="42">
        <v>746951.32</v>
      </c>
      <c r="E58" s="41">
        <v>6000</v>
      </c>
      <c r="F58" s="41">
        <v>22100</v>
      </c>
      <c r="G58" s="41">
        <v>52200</v>
      </c>
      <c r="H58" s="41"/>
      <c r="I58" s="41">
        <v>71599.929999999993</v>
      </c>
      <c r="J58" s="41"/>
      <c r="K58" s="41"/>
      <c r="L58" s="41"/>
      <c r="M58" s="41"/>
      <c r="N58" s="41"/>
      <c r="O58" s="41"/>
    </row>
    <row r="59" spans="1:15" ht="18.75" x14ac:dyDescent="0.25">
      <c r="A59" s="11" t="s">
        <v>52</v>
      </c>
      <c r="B59" s="35">
        <f>B60</f>
        <v>2499578.4700000002</v>
      </c>
      <c r="C59" s="35">
        <f>C60</f>
        <v>12094428.289999999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</row>
    <row r="60" spans="1:15" ht="15.75" x14ac:dyDescent="0.25">
      <c r="A60" s="12" t="s">
        <v>53</v>
      </c>
      <c r="B60" s="30">
        <v>2499578.4700000002</v>
      </c>
      <c r="C60" s="30">
        <v>12094428.289999999</v>
      </c>
      <c r="D60" s="41">
        <v>409246.31</v>
      </c>
      <c r="E60" s="41"/>
      <c r="F60" s="41"/>
      <c r="G60" s="41">
        <v>2090332.1599999999</v>
      </c>
      <c r="H60" s="41"/>
      <c r="I60" s="41"/>
      <c r="J60" s="41"/>
      <c r="K60" s="41"/>
      <c r="L60" s="41"/>
      <c r="M60" s="41"/>
      <c r="N60" s="41"/>
      <c r="O60" s="41"/>
    </row>
    <row r="61" spans="1:15" ht="21.75" thickBot="1" x14ac:dyDescent="0.3">
      <c r="A61" s="28" t="s">
        <v>54</v>
      </c>
      <c r="B61" s="38">
        <f>B59+B52+B46+B42+B32+B28</f>
        <v>40556278.899999999</v>
      </c>
      <c r="C61" s="38">
        <f>C59+C52+C46+C42+C32+C28</f>
        <v>50685017.449999996</v>
      </c>
      <c r="D61" s="40">
        <f>SUM(D29:D60)</f>
        <v>9045115.0800000001</v>
      </c>
      <c r="E61" s="40">
        <f t="shared" ref="E61:O61" si="0">SUM(E29:E60)</f>
        <v>10730234.25</v>
      </c>
      <c r="F61" s="40">
        <f t="shared" si="0"/>
        <v>7549415.1099999994</v>
      </c>
      <c r="G61" s="40">
        <f t="shared" si="0"/>
        <v>2142532.16</v>
      </c>
      <c r="H61" s="43">
        <f t="shared" si="0"/>
        <v>8330947.7999999998</v>
      </c>
      <c r="I61" s="40">
        <f t="shared" si="0"/>
        <v>1738519.46</v>
      </c>
      <c r="J61" s="40"/>
      <c r="K61" s="40">
        <f t="shared" si="0"/>
        <v>88565.8</v>
      </c>
      <c r="L61" s="40">
        <f t="shared" si="0"/>
        <v>510460.48</v>
      </c>
      <c r="M61" s="40">
        <f t="shared" si="0"/>
        <v>18713.14</v>
      </c>
      <c r="N61" s="40">
        <f t="shared" si="0"/>
        <v>239942.03</v>
      </c>
      <c r="O61" s="40">
        <f t="shared" si="0"/>
        <v>130867.04</v>
      </c>
    </row>
    <row r="62" spans="1:15" ht="21.75" thickBot="1" x14ac:dyDescent="0.3">
      <c r="A62" s="6" t="s">
        <v>55</v>
      </c>
      <c r="B62" s="39">
        <f>B25-B61</f>
        <v>841543.00000000745</v>
      </c>
      <c r="C62" s="39">
        <f>C25-C61</f>
        <v>4494122.7100000009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5"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x14ac:dyDescent="0.25">
      <c r="A64" s="19"/>
      <c r="B64" s="19"/>
      <c r="C64" s="20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</row>
    <row r="65" spans="1:15" x14ac:dyDescent="0.25">
      <c r="A65" s="21"/>
      <c r="B65" s="22"/>
      <c r="C65" s="23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 x14ac:dyDescent="0.25">
      <c r="A66" s="24"/>
      <c r="B66" s="25"/>
      <c r="C66" s="26"/>
    </row>
  </sheetData>
  <mergeCells count="3">
    <mergeCell ref="A1:C1"/>
    <mergeCell ref="A2:C2"/>
    <mergeCell ref="A3:C3"/>
  </mergeCells>
  <pageMargins left="0.6692913385826772" right="0.6692913385826772" top="0.6692913385826772" bottom="1.1811023622047245" header="0.31496062992125984" footer="0.31496062992125984"/>
  <pageSetup scale="75" orientation="portrait" r:id="rId1"/>
  <headerFooter>
    <oddFooter>&amp;LELABORO:
L.A.P. MAURICIO W. MENDOZA SALAZAR
TESORERO MUNICIPAL&amp;CREVISO:
C. Pr. ANTONIO ESPINOZA ESPINOZA
PRESIDENTE MUNICIPAL&amp;RVo. Bo.
C. ANAHI ORTIZ AVELAR
SINDICO PROCURADOR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"/>
  <sheetViews>
    <sheetView tabSelected="1" topLeftCell="A38" zoomScale="75" zoomScaleNormal="75" zoomScaleSheetLayoutView="100" workbookViewId="0">
      <selection activeCell="Q42" sqref="Q42"/>
    </sheetView>
  </sheetViews>
  <sheetFormatPr baseColWidth="10" defaultRowHeight="15" x14ac:dyDescent="0.25"/>
  <cols>
    <col min="1" max="1" width="62" customWidth="1"/>
    <col min="2" max="3" width="26.85546875" customWidth="1"/>
    <col min="4" max="4" width="11.42578125" hidden="1" customWidth="1"/>
    <col min="5" max="8" width="16.140625" hidden="1" customWidth="1"/>
    <col min="9" max="11" width="12.42578125" hidden="1" customWidth="1"/>
    <col min="12" max="15" width="11.42578125" hidden="1" customWidth="1"/>
  </cols>
  <sheetData>
    <row r="1" spans="1:3" ht="24.75" x14ac:dyDescent="0.25">
      <c r="A1" s="44" t="s">
        <v>1</v>
      </c>
      <c r="B1" s="45"/>
      <c r="C1" s="45"/>
    </row>
    <row r="2" spans="1:3" ht="24.75" customHeight="1" x14ac:dyDescent="0.25">
      <c r="A2" s="46" t="s">
        <v>2</v>
      </c>
      <c r="B2" s="47"/>
      <c r="C2" s="47"/>
    </row>
    <row r="3" spans="1:3" ht="25.5" customHeight="1" thickBot="1" x14ac:dyDescent="0.3">
      <c r="A3" s="48" t="s">
        <v>57</v>
      </c>
      <c r="B3" s="47"/>
      <c r="C3" s="47"/>
    </row>
    <row r="4" spans="1:3" ht="25.5" customHeight="1" thickBot="1" x14ac:dyDescent="0.3">
      <c r="A4" s="7"/>
      <c r="B4" s="8">
        <v>43070</v>
      </c>
      <c r="C4" s="8">
        <v>43040</v>
      </c>
    </row>
    <row r="5" spans="1:3" x14ac:dyDescent="0.25">
      <c r="A5" s="2"/>
      <c r="B5" s="3" t="s">
        <v>56</v>
      </c>
      <c r="C5" s="3" t="s">
        <v>56</v>
      </c>
    </row>
    <row r="6" spans="1:3" ht="22.5" customHeight="1" x14ac:dyDescent="0.25">
      <c r="A6" s="14" t="s">
        <v>3</v>
      </c>
      <c r="B6" s="5"/>
      <c r="C6" s="5"/>
    </row>
    <row r="7" spans="1:3" ht="15.75" x14ac:dyDescent="0.25">
      <c r="A7" s="4" t="s">
        <v>4</v>
      </c>
      <c r="B7" s="29">
        <f>B8+B9+B10+B12+B11+B13+B14+B15</f>
        <v>9072774.2800000012</v>
      </c>
      <c r="C7" s="29">
        <f>C8+C9+C10+C12+C11+C13+C14+C15</f>
        <v>8595973.4400000013</v>
      </c>
    </row>
    <row r="8" spans="1:3" ht="15.75" x14ac:dyDescent="0.25">
      <c r="A8" s="12" t="s">
        <v>5</v>
      </c>
      <c r="B8" s="30">
        <v>3848094.13</v>
      </c>
      <c r="C8" s="30">
        <v>3764542.89</v>
      </c>
    </row>
    <row r="9" spans="1:3" ht="15.75" x14ac:dyDescent="0.25">
      <c r="A9" s="12" t="s">
        <v>6</v>
      </c>
      <c r="B9" s="30">
        <v>0</v>
      </c>
      <c r="C9" s="30">
        <v>0</v>
      </c>
    </row>
    <row r="10" spans="1:3" ht="15.75" x14ac:dyDescent="0.25">
      <c r="A10" s="12" t="s">
        <v>7</v>
      </c>
      <c r="B10" s="30">
        <v>0</v>
      </c>
      <c r="C10" s="30">
        <v>0</v>
      </c>
    </row>
    <row r="11" spans="1:3" ht="15.75" x14ac:dyDescent="0.25">
      <c r="A11" s="12" t="s">
        <v>8</v>
      </c>
      <c r="B11" s="30">
        <v>3243869.93</v>
      </c>
      <c r="C11" s="30">
        <v>2954872.83</v>
      </c>
    </row>
    <row r="12" spans="1:3" ht="15.75" x14ac:dyDescent="0.25">
      <c r="A12" s="12" t="s">
        <v>10</v>
      </c>
      <c r="B12" s="30">
        <v>17642</v>
      </c>
      <c r="C12" s="30">
        <v>14242</v>
      </c>
    </row>
    <row r="13" spans="1:3" ht="15.75" x14ac:dyDescent="0.25">
      <c r="A13" s="12" t="s">
        <v>9</v>
      </c>
      <c r="B13" s="30">
        <v>1963168.22</v>
      </c>
      <c r="C13" s="30">
        <v>1862315.72</v>
      </c>
    </row>
    <row r="14" spans="1:3" ht="15.75" x14ac:dyDescent="0.25">
      <c r="A14" s="12" t="s">
        <v>11</v>
      </c>
      <c r="B14" s="30">
        <v>0</v>
      </c>
      <c r="C14" s="30">
        <v>0</v>
      </c>
    </row>
    <row r="15" spans="1:3" ht="48" customHeight="1" x14ac:dyDescent="0.25">
      <c r="A15" s="12" t="s">
        <v>12</v>
      </c>
      <c r="B15" s="30">
        <v>0</v>
      </c>
      <c r="C15" s="30">
        <v>0</v>
      </c>
    </row>
    <row r="16" spans="1:3" ht="36" customHeight="1" x14ac:dyDescent="0.25">
      <c r="A16" s="10" t="s">
        <v>15</v>
      </c>
      <c r="B16" s="29">
        <f>B17+B18</f>
        <v>32325032.100000001</v>
      </c>
      <c r="C16" s="29">
        <f>C17+C18</f>
        <v>27600462.949999999</v>
      </c>
    </row>
    <row r="17" spans="1:15" ht="15.75" x14ac:dyDescent="0.25">
      <c r="A17" s="15" t="s">
        <v>13</v>
      </c>
      <c r="B17" s="30">
        <v>32325032.100000001</v>
      </c>
      <c r="C17" s="30">
        <v>27600462.949999999</v>
      </c>
    </row>
    <row r="18" spans="1:15" ht="15.75" x14ac:dyDescent="0.25">
      <c r="A18" s="9" t="s">
        <v>14</v>
      </c>
      <c r="B18" s="30">
        <v>0</v>
      </c>
      <c r="C18" s="30">
        <v>0</v>
      </c>
    </row>
    <row r="19" spans="1:15" ht="20.25" customHeight="1" x14ac:dyDescent="0.25">
      <c r="A19" s="4" t="s">
        <v>16</v>
      </c>
      <c r="B19" s="29">
        <f>B20+B36+B21+B22+B23</f>
        <v>15.52</v>
      </c>
      <c r="C19" s="29">
        <f>C20+C36+C21+C22+C23</f>
        <v>15.52</v>
      </c>
    </row>
    <row r="20" spans="1:15" ht="15.75" x14ac:dyDescent="0.25">
      <c r="A20" s="12" t="s">
        <v>17</v>
      </c>
      <c r="B20" s="30">
        <v>0</v>
      </c>
      <c r="C20" s="30">
        <v>0</v>
      </c>
    </row>
    <row r="21" spans="1:15" ht="31.5" x14ac:dyDescent="0.25">
      <c r="A21" s="12" t="s">
        <v>19</v>
      </c>
      <c r="B21" s="30">
        <v>0</v>
      </c>
      <c r="C21" s="30">
        <v>0</v>
      </c>
    </row>
    <row r="22" spans="1:15" ht="15.75" x14ac:dyDescent="0.25">
      <c r="A22" s="12" t="s">
        <v>20</v>
      </c>
      <c r="B22" s="30">
        <v>0</v>
      </c>
      <c r="C22" s="30">
        <v>0</v>
      </c>
    </row>
    <row r="23" spans="1:15" ht="15.75" x14ac:dyDescent="0.25">
      <c r="A23" s="12" t="s">
        <v>21</v>
      </c>
      <c r="B23" s="30">
        <v>15.52</v>
      </c>
      <c r="C23" s="30">
        <v>15.52</v>
      </c>
    </row>
    <row r="24" spans="1:15" ht="10.5" customHeight="1" x14ac:dyDescent="0.25">
      <c r="A24" s="13"/>
      <c r="B24" s="31"/>
      <c r="C24" s="31"/>
    </row>
    <row r="25" spans="1:15" ht="26.25" customHeight="1" x14ac:dyDescent="0.25">
      <c r="A25" s="16" t="s">
        <v>32</v>
      </c>
      <c r="B25" s="32">
        <f>B19+B16+B7</f>
        <v>41397821.900000006</v>
      </c>
      <c r="C25" s="32">
        <f>C19+C16+C7</f>
        <v>36196451.909999996</v>
      </c>
    </row>
    <row r="26" spans="1:15" ht="14.25" customHeight="1" thickBot="1" x14ac:dyDescent="0.3">
      <c r="A26" s="27"/>
      <c r="B26" s="33"/>
      <c r="C26" s="33"/>
    </row>
    <row r="27" spans="1:15" ht="22.5" customHeight="1" x14ac:dyDescent="0.25">
      <c r="A27" s="14" t="s">
        <v>22</v>
      </c>
      <c r="B27" s="34"/>
      <c r="C27" s="34"/>
    </row>
    <row r="28" spans="1:15" ht="24.75" customHeight="1" x14ac:dyDescent="0.25">
      <c r="A28" s="18" t="s">
        <v>23</v>
      </c>
      <c r="B28" s="35">
        <f>B29+B30+B31</f>
        <v>30950711.369999997</v>
      </c>
      <c r="C28" s="35">
        <f>C29+C30+C31</f>
        <v>25439582.080000002</v>
      </c>
    </row>
    <row r="29" spans="1:15" ht="15.75" x14ac:dyDescent="0.25">
      <c r="A29" s="15" t="s">
        <v>24</v>
      </c>
      <c r="B29" s="30">
        <v>17282467.48</v>
      </c>
      <c r="C29" s="30">
        <v>13830513.380000001</v>
      </c>
      <c r="D29" s="40">
        <v>488479.65</v>
      </c>
      <c r="E29" s="40">
        <v>9259623.25</v>
      </c>
      <c r="F29" s="40">
        <v>3982117.59</v>
      </c>
      <c r="G29" s="40"/>
      <c r="H29" s="40">
        <v>3214999.8</v>
      </c>
      <c r="I29" s="40">
        <v>316307.19</v>
      </c>
      <c r="J29" s="40">
        <v>20940</v>
      </c>
      <c r="K29" s="40"/>
      <c r="L29" s="40"/>
    </row>
    <row r="30" spans="1:15" ht="15.75" x14ac:dyDescent="0.25">
      <c r="A30" s="15" t="s">
        <v>25</v>
      </c>
      <c r="B30" s="30">
        <v>4189329.54</v>
      </c>
      <c r="C30" s="30">
        <v>3397953.26</v>
      </c>
      <c r="D30" s="40">
        <v>1541105.47</v>
      </c>
      <c r="E30" s="40">
        <v>210358.85</v>
      </c>
      <c r="F30" s="40">
        <v>80655.149999999994</v>
      </c>
      <c r="G30" s="40"/>
      <c r="H30" s="40">
        <v>2061646.76</v>
      </c>
      <c r="I30" s="40">
        <v>289063.31</v>
      </c>
      <c r="J30" s="40">
        <v>6500</v>
      </c>
      <c r="K30" s="40"/>
      <c r="L30" s="40"/>
    </row>
    <row r="31" spans="1:15" ht="15.75" x14ac:dyDescent="0.25">
      <c r="A31" s="15" t="s">
        <v>26</v>
      </c>
      <c r="B31" s="30">
        <v>9478914.3499999996</v>
      </c>
      <c r="C31" s="30">
        <v>8211115.4400000004</v>
      </c>
      <c r="D31" s="40">
        <v>4702251.78</v>
      </c>
      <c r="E31" s="40">
        <v>424561.69</v>
      </c>
      <c r="F31" s="40">
        <v>207155.45</v>
      </c>
      <c r="G31" s="40"/>
      <c r="H31" s="40">
        <v>3054301.24</v>
      </c>
      <c r="I31" s="40">
        <v>98569.15</v>
      </c>
      <c r="J31" s="40">
        <f>3490.4+36.15</f>
        <v>3526.55</v>
      </c>
      <c r="K31" s="40">
        <v>88565.8</v>
      </c>
      <c r="L31" s="40">
        <v>510460.48</v>
      </c>
      <c r="M31" s="40">
        <v>18713.14</v>
      </c>
      <c r="N31" s="40">
        <v>239942.03</v>
      </c>
      <c r="O31" s="40">
        <v>130867.04</v>
      </c>
    </row>
    <row r="32" spans="1:15" ht="28.5" customHeight="1" x14ac:dyDescent="0.25">
      <c r="A32" s="10" t="s">
        <v>27</v>
      </c>
      <c r="B32" s="29">
        <f>SUM(B33:B41)</f>
        <v>6207137.8100000005</v>
      </c>
      <c r="C32" s="29">
        <f>SUM(C33:C41)</f>
        <v>5363759.16</v>
      </c>
      <c r="D32" s="40"/>
      <c r="E32" s="40"/>
      <c r="F32" s="40"/>
      <c r="G32" s="40"/>
      <c r="H32" s="40"/>
      <c r="I32" s="40"/>
      <c r="J32" s="40"/>
      <c r="K32" s="40"/>
      <c r="L32" s="40"/>
    </row>
    <row r="33" spans="1:15" ht="15.75" x14ac:dyDescent="0.25">
      <c r="A33" s="15" t="s">
        <v>28</v>
      </c>
      <c r="B33" s="30">
        <v>3738584.47</v>
      </c>
      <c r="C33" s="30">
        <v>3126603.82</v>
      </c>
      <c r="D33" s="40">
        <v>1157080.55</v>
      </c>
      <c r="E33" s="40">
        <v>829690.46</v>
      </c>
      <c r="F33" s="40">
        <v>3257386.92</v>
      </c>
      <c r="G33" s="40"/>
      <c r="H33" s="40">
        <v>0</v>
      </c>
      <c r="I33" s="40">
        <v>962979.88</v>
      </c>
      <c r="J33" s="40"/>
      <c r="K33" s="40"/>
      <c r="L33" s="40"/>
    </row>
    <row r="34" spans="1:15" ht="15.75" x14ac:dyDescent="0.25">
      <c r="A34" s="15" t="s">
        <v>29</v>
      </c>
      <c r="B34" s="30">
        <v>0</v>
      </c>
      <c r="C34" s="30">
        <v>0</v>
      </c>
      <c r="D34" s="40"/>
      <c r="E34" s="40"/>
      <c r="F34" s="40"/>
      <c r="G34" s="40"/>
      <c r="H34" s="40"/>
      <c r="I34" s="40"/>
      <c r="J34" s="40"/>
      <c r="K34" s="40"/>
      <c r="L34" s="40"/>
    </row>
    <row r="35" spans="1:15" ht="15.75" x14ac:dyDescent="0.25">
      <c r="A35" s="12" t="s">
        <v>30</v>
      </c>
      <c r="B35" s="30">
        <v>0</v>
      </c>
      <c r="C35" s="30">
        <v>0</v>
      </c>
      <c r="D35" s="40"/>
      <c r="E35" s="40"/>
      <c r="F35" s="40"/>
      <c r="G35" s="40"/>
      <c r="H35" s="40"/>
      <c r="I35" s="40"/>
      <c r="J35" s="40"/>
      <c r="K35" s="40"/>
      <c r="L35" s="40"/>
    </row>
    <row r="36" spans="1:15" ht="15.75" x14ac:dyDescent="0.25">
      <c r="A36" s="12" t="s">
        <v>18</v>
      </c>
      <c r="B36" s="30">
        <v>0</v>
      </c>
      <c r="C36" s="30">
        <v>0</v>
      </c>
      <c r="D36" s="40"/>
      <c r="E36" s="40"/>
      <c r="F36" s="40"/>
      <c r="G36" s="40"/>
      <c r="H36" s="40"/>
      <c r="I36" s="40"/>
      <c r="J36" s="40"/>
      <c r="K36" s="40"/>
      <c r="L36" s="40"/>
    </row>
    <row r="37" spans="1:15" ht="15.75" x14ac:dyDescent="0.25">
      <c r="A37" s="12" t="s">
        <v>31</v>
      </c>
      <c r="B37" s="30">
        <f>2237155.34+231398</f>
        <v>2468553.34</v>
      </c>
      <c r="C37" s="30">
        <v>2237155.34</v>
      </c>
      <c r="D37" s="40"/>
      <c r="E37" s="40"/>
      <c r="F37" s="40"/>
      <c r="G37" s="40"/>
      <c r="H37" s="40"/>
      <c r="I37" s="40"/>
      <c r="J37" s="40"/>
      <c r="K37" s="40"/>
      <c r="L37" s="40"/>
    </row>
    <row r="38" spans="1:15" ht="15.75" x14ac:dyDescent="0.25">
      <c r="A38" s="12" t="s">
        <v>33</v>
      </c>
      <c r="B38" s="30">
        <v>0</v>
      </c>
      <c r="C38" s="30">
        <v>0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ht="15.75" x14ac:dyDescent="0.25">
      <c r="A39" s="12" t="s">
        <v>34</v>
      </c>
      <c r="B39" s="30">
        <v>0</v>
      </c>
      <c r="C39" s="30">
        <v>0</v>
      </c>
      <c r="D39" s="40"/>
      <c r="E39" s="40"/>
      <c r="F39" s="40"/>
      <c r="G39" s="40"/>
      <c r="H39" s="40"/>
      <c r="I39" s="40"/>
      <c r="J39" s="40"/>
      <c r="K39" s="40"/>
      <c r="L39" s="40"/>
      <c r="M39" s="41"/>
      <c r="N39" s="41"/>
      <c r="O39" s="41"/>
    </row>
    <row r="40" spans="1:15" ht="15.75" x14ac:dyDescent="0.25">
      <c r="A40" s="12" t="s">
        <v>35</v>
      </c>
      <c r="B40" s="30">
        <v>0</v>
      </c>
      <c r="C40" s="30">
        <v>0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</row>
    <row r="41" spans="1:15" ht="15.75" x14ac:dyDescent="0.25">
      <c r="A41" s="12" t="s">
        <v>36</v>
      </c>
      <c r="B41" s="30">
        <v>0</v>
      </c>
      <c r="C41" s="30">
        <v>0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5" ht="18.75" x14ac:dyDescent="0.25">
      <c r="A42" s="11" t="s">
        <v>13</v>
      </c>
      <c r="B42" s="35">
        <f>B43+B44+B45</f>
        <v>0</v>
      </c>
      <c r="C42" s="35">
        <f>C43+C44+C45</f>
        <v>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</row>
    <row r="43" spans="1:15" ht="15.75" x14ac:dyDescent="0.25">
      <c r="A43" s="12" t="s">
        <v>37</v>
      </c>
      <c r="B43" s="30">
        <v>0</v>
      </c>
      <c r="C43" s="30">
        <v>0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</row>
    <row r="44" spans="1:15" ht="15.75" x14ac:dyDescent="0.25">
      <c r="A44" s="12" t="s">
        <v>0</v>
      </c>
      <c r="B44" s="30">
        <v>0</v>
      </c>
      <c r="C44" s="30">
        <v>0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</row>
    <row r="45" spans="1:15" ht="15.75" x14ac:dyDescent="0.25">
      <c r="A45" s="12" t="s">
        <v>38</v>
      </c>
      <c r="B45" s="30">
        <v>0</v>
      </c>
      <c r="C45" s="30">
        <v>0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</row>
    <row r="46" spans="1:15" ht="15.75" x14ac:dyDescent="0.25">
      <c r="A46" s="4" t="s">
        <v>39</v>
      </c>
      <c r="B46" s="29">
        <f>B47+B48+B49+B50+B51</f>
        <v>0</v>
      </c>
      <c r="C46" s="29">
        <f>C47+C48+C49+C50+C51</f>
        <v>0</v>
      </c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</row>
    <row r="47" spans="1:15" x14ac:dyDescent="0.25">
      <c r="A47" s="1" t="s">
        <v>40</v>
      </c>
      <c r="B47" s="36">
        <v>0</v>
      </c>
      <c r="C47" s="36">
        <v>0</v>
      </c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25">
      <c r="A48" s="51" t="s">
        <v>41</v>
      </c>
      <c r="B48" s="52">
        <v>0</v>
      </c>
      <c r="C48" s="52">
        <v>0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</row>
    <row r="49" spans="1:15" x14ac:dyDescent="0.25">
      <c r="A49" s="17" t="s">
        <v>49</v>
      </c>
      <c r="B49" s="36">
        <v>0</v>
      </c>
      <c r="C49" s="36"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spans="1:15" x14ac:dyDescent="0.25">
      <c r="A50" s="1" t="s">
        <v>50</v>
      </c>
      <c r="B50" s="36">
        <v>0</v>
      </c>
      <c r="C50" s="36">
        <v>0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</row>
    <row r="51" spans="1:15" ht="15.75" thickBot="1" x14ac:dyDescent="0.3">
      <c r="A51" s="27" t="s">
        <v>42</v>
      </c>
      <c r="B51" s="37">
        <v>0</v>
      </c>
      <c r="C51" s="37"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</row>
    <row r="52" spans="1:15" ht="18.75" x14ac:dyDescent="0.25">
      <c r="A52" s="11" t="s">
        <v>43</v>
      </c>
      <c r="B52" s="35">
        <f>B58</f>
        <v>898851.25</v>
      </c>
      <c r="C52" s="35">
        <f>C58</f>
        <v>898851.25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</row>
    <row r="53" spans="1:15" ht="31.5" x14ac:dyDescent="0.25">
      <c r="A53" s="12" t="s">
        <v>44</v>
      </c>
      <c r="B53" s="30">
        <v>0</v>
      </c>
      <c r="C53" s="30"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</row>
    <row r="54" spans="1:15" ht="15.75" x14ac:dyDescent="0.25">
      <c r="A54" s="12" t="s">
        <v>45</v>
      </c>
      <c r="B54" s="30">
        <v>0</v>
      </c>
      <c r="C54" s="30"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</row>
    <row r="55" spans="1:15" ht="15.75" x14ac:dyDescent="0.25">
      <c r="A55" s="12" t="s">
        <v>46</v>
      </c>
      <c r="B55" s="30">
        <v>0</v>
      </c>
      <c r="C55" s="30"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</row>
    <row r="56" spans="1:15" ht="31.5" x14ac:dyDescent="0.25">
      <c r="A56" s="12" t="s">
        <v>47</v>
      </c>
      <c r="B56" s="30">
        <v>0</v>
      </c>
      <c r="C56" s="30"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1:15" ht="14.25" customHeight="1" x14ac:dyDescent="0.25">
      <c r="A57" s="12" t="s">
        <v>48</v>
      </c>
      <c r="B57" s="30">
        <v>0</v>
      </c>
      <c r="C57" s="30"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</row>
    <row r="58" spans="1:15" ht="14.25" customHeight="1" x14ac:dyDescent="0.25">
      <c r="A58" s="12" t="s">
        <v>51</v>
      </c>
      <c r="B58" s="30">
        <v>898851.25</v>
      </c>
      <c r="C58" s="30">
        <v>898851.25</v>
      </c>
      <c r="D58" s="42">
        <v>746951.32</v>
      </c>
      <c r="E58" s="41">
        <v>6000</v>
      </c>
      <c r="F58" s="41">
        <v>22100</v>
      </c>
      <c r="G58" s="41">
        <v>52200</v>
      </c>
      <c r="H58" s="41"/>
      <c r="I58" s="41">
        <v>71599.929999999993</v>
      </c>
      <c r="J58" s="41"/>
      <c r="K58" s="41"/>
      <c r="L58" s="41"/>
      <c r="M58" s="41"/>
      <c r="N58" s="41"/>
      <c r="O58" s="41"/>
    </row>
    <row r="59" spans="1:15" ht="18.75" x14ac:dyDescent="0.25">
      <c r="A59" s="11" t="s">
        <v>52</v>
      </c>
      <c r="B59" s="35">
        <f>B60</f>
        <v>2499578.4700000002</v>
      </c>
      <c r="C59" s="35">
        <f>C60</f>
        <v>1815464.8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</row>
    <row r="60" spans="1:15" ht="15.75" x14ac:dyDescent="0.25">
      <c r="A60" s="12" t="s">
        <v>53</v>
      </c>
      <c r="B60" s="30">
        <v>2499578.4700000002</v>
      </c>
      <c r="C60" s="30">
        <v>1815464.8</v>
      </c>
      <c r="D60" s="41">
        <v>409246.31</v>
      </c>
      <c r="E60" s="41"/>
      <c r="F60" s="41"/>
      <c r="G60" s="41">
        <v>2090332.1599999999</v>
      </c>
      <c r="H60" s="41"/>
      <c r="I60" s="41"/>
      <c r="J60" s="41"/>
      <c r="K60" s="41"/>
      <c r="L60" s="41"/>
      <c r="M60" s="41"/>
      <c r="N60" s="41"/>
      <c r="O60" s="41"/>
    </row>
    <row r="61" spans="1:15" ht="21.75" thickBot="1" x14ac:dyDescent="0.3">
      <c r="A61" s="28" t="s">
        <v>54</v>
      </c>
      <c r="B61" s="38">
        <f>B59+B52+B46+B42+B32+B28</f>
        <v>40556278.899999999</v>
      </c>
      <c r="C61" s="38">
        <f>C59+C52+C46+C42+C32+C28</f>
        <v>33517657.290000003</v>
      </c>
      <c r="D61" s="40">
        <f>SUM(D29:D60)</f>
        <v>9045115.0800000001</v>
      </c>
      <c r="E61" s="40">
        <f t="shared" ref="E61:O61" si="0">SUM(E29:E60)</f>
        <v>10730234.25</v>
      </c>
      <c r="F61" s="40">
        <f t="shared" si="0"/>
        <v>7549415.1099999994</v>
      </c>
      <c r="G61" s="40">
        <f t="shared" si="0"/>
        <v>2142532.16</v>
      </c>
      <c r="H61" s="43">
        <f t="shared" si="0"/>
        <v>8330947.7999999998</v>
      </c>
      <c r="I61" s="40">
        <f t="shared" si="0"/>
        <v>1738519.46</v>
      </c>
      <c r="J61" s="40"/>
      <c r="K61" s="40">
        <f t="shared" si="0"/>
        <v>88565.8</v>
      </c>
      <c r="L61" s="40">
        <f t="shared" si="0"/>
        <v>510460.48</v>
      </c>
      <c r="M61" s="40">
        <f t="shared" si="0"/>
        <v>18713.14</v>
      </c>
      <c r="N61" s="40">
        <f t="shared" si="0"/>
        <v>239942.03</v>
      </c>
      <c r="O61" s="40">
        <f t="shared" si="0"/>
        <v>130867.04</v>
      </c>
    </row>
    <row r="62" spans="1:15" ht="21.75" thickBot="1" x14ac:dyDescent="0.3">
      <c r="A62" s="6" t="s">
        <v>55</v>
      </c>
      <c r="B62" s="39">
        <f>B25-B61</f>
        <v>841543.00000000745</v>
      </c>
      <c r="C62" s="39">
        <f>C25-C61</f>
        <v>2678794.6199999936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5"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x14ac:dyDescent="0.25">
      <c r="A64" s="19"/>
      <c r="B64" s="19"/>
      <c r="C64" s="20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</row>
    <row r="65" spans="1:15" x14ac:dyDescent="0.25">
      <c r="A65" s="21"/>
      <c r="B65" s="22"/>
      <c r="C65" s="23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 x14ac:dyDescent="0.25">
      <c r="A66" s="24"/>
      <c r="B66" s="25"/>
      <c r="C66" s="26"/>
    </row>
  </sheetData>
  <mergeCells count="3">
    <mergeCell ref="A1:C1"/>
    <mergeCell ref="A2:C2"/>
    <mergeCell ref="A3:C3"/>
  </mergeCells>
  <pageMargins left="0.6692913385826772" right="0.6692913385826772" top="0.6692913385826772" bottom="1.1811023622047245" header="0.31496062992125984" footer="0.31496062992125984"/>
  <pageSetup scale="75" orientation="portrait" r:id="rId1"/>
  <headerFooter>
    <oddFooter>&amp;LELABORO:
L.A.P. MAURICIO W. MENDOZA SALAZAR
TESORERO MUNICIPAL&amp;CREVISO:
C. Pr. ANTONIO ESPINOZA ESPINOZA
PRESIDENTE MUNICIPAL&amp;RVo. Bo.
C. ANAHI ORTIZ AVELAR
SINDICO PROCURADOR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AJUSTE17</vt:lpstr>
      <vt:lpstr>DICIEMBRE</vt:lpstr>
      <vt:lpstr>AJUSTE17!Títulos_a_imprimir</vt:lpstr>
      <vt:lpstr>DICIEMBRE!Títulos_a_imprimir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LENOVO</cp:lastModifiedBy>
  <cp:lastPrinted>2018-04-19T17:32:30Z</cp:lastPrinted>
  <dcterms:created xsi:type="dcterms:W3CDTF">2015-05-21T14:43:16Z</dcterms:created>
  <dcterms:modified xsi:type="dcterms:W3CDTF">2018-04-19T17:33:30Z</dcterms:modified>
</cp:coreProperties>
</file>