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UDITORIA 2016\EZ_021_INF_CTA_PBCA_2016-2\COMPONENTE B(ESTADOS PRESUPUESTO)\"/>
    </mc:Choice>
  </mc:AlternateContent>
  <bookViews>
    <workbookView xWindow="0" yWindow="600" windowWidth="20490" windowHeight="7440"/>
  </bookViews>
  <sheets>
    <sheet name="PE-04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7" i="1"/>
  <c r="E38" i="1"/>
  <c r="E39" i="1"/>
  <c r="E40" i="1"/>
  <c r="E35" i="1"/>
  <c r="D39" i="1"/>
  <c r="D40" i="1"/>
  <c r="D36" i="1"/>
  <c r="D37" i="1"/>
  <c r="D38" i="1"/>
  <c r="D35" i="1"/>
  <c r="E26" i="1"/>
  <c r="E27" i="1"/>
  <c r="E28" i="1"/>
  <c r="E29" i="1"/>
  <c r="E30" i="1"/>
  <c r="E31" i="1"/>
  <c r="E32" i="1"/>
  <c r="E33" i="1"/>
  <c r="E25" i="1"/>
  <c r="D26" i="1"/>
  <c r="D27" i="1"/>
  <c r="D29" i="1"/>
  <c r="D30" i="1"/>
  <c r="D32" i="1"/>
  <c r="D33" i="1"/>
  <c r="D25" i="1"/>
  <c r="E12" i="1"/>
  <c r="E13" i="1"/>
  <c r="E14" i="1"/>
  <c r="E15" i="1"/>
  <c r="E16" i="1"/>
  <c r="E17" i="1"/>
  <c r="E18" i="1"/>
  <c r="E19" i="1"/>
  <c r="E20" i="1"/>
  <c r="E21" i="1"/>
  <c r="E22" i="1"/>
  <c r="E23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11" i="1"/>
  <c r="D34" i="1"/>
  <c r="E34" i="1"/>
  <c r="D24" i="1"/>
  <c r="D41" i="1" s="1"/>
  <c r="E24" i="1"/>
  <c r="E41" i="1" s="1"/>
  <c r="D10" i="1"/>
  <c r="E10" i="1"/>
  <c r="C35" i="1"/>
  <c r="C34" i="1"/>
  <c r="C33" i="1"/>
  <c r="C32" i="1"/>
  <c r="C31" i="1"/>
  <c r="C30" i="1"/>
  <c r="C29" i="1"/>
  <c r="C28" i="1"/>
  <c r="C27" i="1"/>
  <c r="C26" i="1"/>
  <c r="C25" i="1"/>
  <c r="C23" i="1"/>
  <c r="C22" i="1"/>
  <c r="C21" i="1"/>
  <c r="C20" i="1"/>
  <c r="C19" i="1"/>
  <c r="C18" i="1"/>
  <c r="C17" i="1"/>
  <c r="C16" i="1"/>
  <c r="C15" i="1"/>
  <c r="C13" i="1"/>
  <c r="C12" i="1"/>
  <c r="C11" i="1"/>
  <c r="C10" i="1"/>
  <c r="C24" i="1" l="1"/>
  <c r="C41" i="1" l="1"/>
</calcChain>
</file>

<file path=xl/sharedStrings.xml><?xml version="1.0" encoding="utf-8"?>
<sst xmlns="http://schemas.openxmlformats.org/spreadsheetml/2006/main" count="40" uniqueCount="29">
  <si>
    <t>Formato :  PE-04</t>
  </si>
  <si>
    <t xml:space="preserve"> AYUNTAMIENTO DE : EMILIANO ZAPATA, HGO</t>
  </si>
  <si>
    <t>POR TIPO DE GASTO</t>
  </si>
  <si>
    <t>PRESUPUESTO DE EGRESOS PARA EL EJERCICIO FISCAL 2016</t>
  </si>
  <si>
    <t>TIPO  DE GASTO</t>
  </si>
  <si>
    <t>IMPORTE</t>
  </si>
  <si>
    <t>GASTO CORRIENTE</t>
  </si>
  <si>
    <t>REPO</t>
  </si>
  <si>
    <t>FUPO</t>
  </si>
  <si>
    <t>FORTALECIMIENTO MUNICIPAL</t>
  </si>
  <si>
    <t>FISM</t>
  </si>
  <si>
    <t>FORTAMUN-DF</t>
  </si>
  <si>
    <t>FOFIS</t>
  </si>
  <si>
    <t>COMPENSACION</t>
  </si>
  <si>
    <t>FEIEFF</t>
  </si>
  <si>
    <t>IMPUESTO SOBRE AUTOMOVILES NUEVOS</t>
  </si>
  <si>
    <t>IMPUESTO ESPECIAL SOBRE PRODUCCION Y SERVICIOS</t>
  </si>
  <si>
    <t>INCENTIVOS A LA VENTA FINAL DE GASOLINA Y DIESEL</t>
  </si>
  <si>
    <t>COMPENSACION DEL IMPUESTO SOBRE AUTOMOVILES NUEVOS</t>
  </si>
  <si>
    <t>FODEIM</t>
  </si>
  <si>
    <t>GASTO DE CAPITAL</t>
  </si>
  <si>
    <t>FISCALIZACION Y RECAUDACION</t>
  </si>
  <si>
    <t>FAIP</t>
  </si>
  <si>
    <t>FODEPED</t>
  </si>
  <si>
    <t>RAMO 22 TRANSFERENCIAS A MUNICIPIOS</t>
  </si>
  <si>
    <t>AMORTIZACIÓN DE LA DEUDA Y DISMINUCIÓN DE PASIVOS</t>
  </si>
  <si>
    <t>SUMA DE LOS EGRESOS</t>
  </si>
  <si>
    <t>EJERCIDO</t>
  </si>
  <si>
    <t>POR EJERCER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</si>
</sst>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9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164" fontId="3" fillId="0" borderId="3" xfId="0" applyNumberFormat="1" applyFont="1" applyFill="1" applyBorder="1"/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164" fontId="4" fillId="0" borderId="3" xfId="0" applyNumberFormat="1" applyFont="1" applyFill="1" applyBorder="1"/>
    <xf numFmtId="0" fontId="0" fillId="0" borderId="2" xfId="0" applyFill="1" applyBorder="1" applyAlignment="1">
      <alignment horizontal="left"/>
    </xf>
    <xf numFmtId="164" fontId="0" fillId="0" borderId="0" xfId="0" applyNumberFormat="1" applyFill="1"/>
    <xf numFmtId="0" fontId="4" fillId="0" borderId="1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5" fillId="0" borderId="3" xfId="0" applyFont="1" applyFill="1" applyBorder="1"/>
    <xf numFmtId="4" fontId="3" fillId="0" borderId="3" xfId="0" applyNumberFormat="1" applyFont="1" applyFill="1" applyBorder="1"/>
    <xf numFmtId="4" fontId="3" fillId="0" borderId="3" xfId="0" applyNumberFormat="1" applyFont="1" applyFill="1" applyBorder="1" applyAlignment="1">
      <alignment horizontal="center"/>
    </xf>
    <xf numFmtId="4" fontId="6" fillId="0" borderId="3" xfId="0" applyNumberFormat="1" applyFont="1" applyFill="1" applyBorder="1"/>
    <xf numFmtId="4" fontId="6" fillId="0" borderId="3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%20%20DE%20EGRESOS/21-PRESUPESTO%20DE%20EGRESOS2016/4.%20Formatos%20Presupuesto%202016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-01"/>
      <sheetName val="PE-02"/>
      <sheetName val="PE-03 "/>
      <sheetName val="PE-04 "/>
      <sheetName val="PE-05 "/>
      <sheetName val="PE-06"/>
      <sheetName val="PE-07"/>
      <sheetName val="PE-08"/>
      <sheetName val="PE-09"/>
      <sheetName val="PE-10"/>
    </sheetNames>
    <sheetDataSet>
      <sheetData sheetId="0">
        <row r="11">
          <cell r="D11">
            <v>1790408.4000000001</v>
          </cell>
        </row>
        <row r="26">
          <cell r="D26">
            <v>7059601.0999999987</v>
          </cell>
        </row>
        <row r="73">
          <cell r="D73">
            <v>4062189.9299999997</v>
          </cell>
        </row>
        <row r="88">
          <cell r="D88">
            <v>3401033.6700000004</v>
          </cell>
        </row>
        <row r="93">
          <cell r="D93">
            <v>597322.41999999993</v>
          </cell>
        </row>
        <row r="104">
          <cell r="D104">
            <v>1380314.17</v>
          </cell>
        </row>
        <row r="125">
          <cell r="D125">
            <v>186997.95</v>
          </cell>
        </row>
        <row r="142">
          <cell r="D142">
            <v>153481.87</v>
          </cell>
        </row>
        <row r="150">
          <cell r="D150">
            <v>2111294.3199999998</v>
          </cell>
        </row>
        <row r="162">
          <cell r="D162">
            <v>382420.64</v>
          </cell>
        </row>
        <row r="178">
          <cell r="D178">
            <v>1710891.79</v>
          </cell>
        </row>
        <row r="227">
          <cell r="D227">
            <v>5526062.4700000007</v>
          </cell>
        </row>
        <row r="244">
          <cell r="D244">
            <v>372802.42</v>
          </cell>
        </row>
        <row r="261">
          <cell r="D261">
            <v>1828489.01</v>
          </cell>
        </row>
        <row r="278">
          <cell r="D278">
            <v>680009.52999999991</v>
          </cell>
        </row>
        <row r="295">
          <cell r="D295">
            <v>4722.79</v>
          </cell>
        </row>
        <row r="298">
          <cell r="D298">
            <v>309688</v>
          </cell>
        </row>
        <row r="301">
          <cell r="D301">
            <v>123703.41</v>
          </cell>
        </row>
        <row r="304">
          <cell r="D304">
            <v>181026.72</v>
          </cell>
        </row>
        <row r="307">
          <cell r="D307">
            <v>553039.11</v>
          </cell>
        </row>
        <row r="310">
          <cell r="D310">
            <v>26181.119999999999</v>
          </cell>
        </row>
        <row r="313">
          <cell r="D313">
            <v>173000</v>
          </cell>
        </row>
        <row r="317">
          <cell r="D317">
            <v>582998.37000000011</v>
          </cell>
        </row>
        <row r="335">
          <cell r="D335">
            <v>2220430.0099999998</v>
          </cell>
        </row>
        <row r="353">
          <cell r="D353">
            <v>2739012.64</v>
          </cell>
        </row>
        <row r="367">
          <cell r="D367">
            <v>433467.3</v>
          </cell>
        </row>
        <row r="381">
          <cell r="D381">
            <v>141464.5</v>
          </cell>
        </row>
        <row r="388">
          <cell r="D388">
            <v>0</v>
          </cell>
        </row>
        <row r="392">
          <cell r="D392">
            <v>0</v>
          </cell>
        </row>
        <row r="395">
          <cell r="D395">
            <v>115000</v>
          </cell>
        </row>
        <row r="402">
          <cell r="D402">
            <v>20597.98</v>
          </cell>
        </row>
        <row r="410">
          <cell r="D410">
            <v>27000</v>
          </cell>
        </row>
        <row r="418">
          <cell r="D418">
            <v>0</v>
          </cell>
        </row>
        <row r="422">
          <cell r="D422">
            <v>0</v>
          </cell>
        </row>
        <row r="426">
          <cell r="D426">
            <v>2673127</v>
          </cell>
        </row>
        <row r="445">
          <cell r="D445">
            <v>12901634.630000001</v>
          </cell>
        </row>
        <row r="462">
          <cell r="D462">
            <v>1978000</v>
          </cell>
        </row>
        <row r="473">
          <cell r="D47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"/>
  <sheetViews>
    <sheetView tabSelected="1" zoomScaleNormal="100" workbookViewId="0">
      <selection activeCell="D32" sqref="D32"/>
    </sheetView>
  </sheetViews>
  <sheetFormatPr baseColWidth="10" defaultRowHeight="15" x14ac:dyDescent="0.25"/>
  <cols>
    <col min="1" max="1" width="23.5703125" style="3" customWidth="1"/>
    <col min="2" max="2" width="51.85546875" style="3" customWidth="1"/>
    <col min="3" max="3" width="16.5703125" style="3" customWidth="1"/>
    <col min="4" max="4" width="10.85546875" style="3" customWidth="1"/>
    <col min="5" max="5" width="11.42578125" style="3"/>
    <col min="6" max="6" width="12.7109375" style="3" bestFit="1" customWidth="1"/>
    <col min="7" max="7" width="13.7109375" style="3" bestFit="1" customWidth="1"/>
    <col min="8" max="8" width="24" style="3" customWidth="1"/>
    <col min="9" max="9" width="16.28515625" style="3" customWidth="1"/>
    <col min="10" max="16384" width="11.42578125" style="3"/>
  </cols>
  <sheetData>
    <row r="2" spans="1:7" x14ac:dyDescent="0.25">
      <c r="A2" s="1" t="s">
        <v>0</v>
      </c>
      <c r="B2" s="2"/>
      <c r="C2" s="2"/>
      <c r="D2" s="2"/>
    </row>
    <row r="3" spans="1:7" x14ac:dyDescent="0.25">
      <c r="A3" s="2"/>
      <c r="B3" s="2"/>
      <c r="C3" s="2"/>
      <c r="D3" s="2"/>
    </row>
    <row r="4" spans="1:7" x14ac:dyDescent="0.25">
      <c r="A4" s="4" t="s">
        <v>1</v>
      </c>
      <c r="B4" s="4"/>
      <c r="C4" s="4"/>
      <c r="D4" s="5"/>
    </row>
    <row r="5" spans="1:7" x14ac:dyDescent="0.25">
      <c r="A5" s="4" t="s">
        <v>2</v>
      </c>
      <c r="B5" s="4"/>
      <c r="C5" s="4"/>
      <c r="D5" s="5"/>
    </row>
    <row r="6" spans="1:7" x14ac:dyDescent="0.25">
      <c r="A6" s="4" t="s">
        <v>3</v>
      </c>
      <c r="B6" s="4"/>
      <c r="C6" s="4"/>
      <c r="D6" s="5"/>
    </row>
    <row r="9" spans="1:7" x14ac:dyDescent="0.25">
      <c r="A9" s="6" t="s">
        <v>4</v>
      </c>
      <c r="B9" s="7"/>
      <c r="C9" s="8" t="s">
        <v>5</v>
      </c>
      <c r="D9" s="8" t="s">
        <v>27</v>
      </c>
      <c r="E9" s="19" t="s">
        <v>28</v>
      </c>
    </row>
    <row r="10" spans="1:7" x14ac:dyDescent="0.25">
      <c r="A10" s="9" t="s">
        <v>6</v>
      </c>
      <c r="B10" s="9"/>
      <c r="C10" s="10">
        <f>C11+C12+C13+C15+C16+C17+C19+C20+C21+C22+C18</f>
        <v>38417589.159999989</v>
      </c>
      <c r="D10" s="10">
        <f t="shared" ref="D10:E10" si="0">D11+D12+D13+D15+D16+D17+D19+D20+D21+D22+D18</f>
        <v>38417589.159999989</v>
      </c>
      <c r="E10" s="24">
        <f t="shared" si="0"/>
        <v>0</v>
      </c>
    </row>
    <row r="11" spans="1:7" x14ac:dyDescent="0.25">
      <c r="A11" s="11" t="s">
        <v>7</v>
      </c>
      <c r="B11" s="12"/>
      <c r="C11" s="13">
        <f>'[1]PE-01'!D11+'[1]PE-01'!D104+'[1]PE-01'!D178+'[1]PE-01'!D317</f>
        <v>5464612.7300000004</v>
      </c>
      <c r="D11" s="22">
        <f>C11</f>
        <v>5464612.7300000004</v>
      </c>
      <c r="E11" s="23">
        <f>C11-D11</f>
        <v>0</v>
      </c>
    </row>
    <row r="12" spans="1:7" x14ac:dyDescent="0.25">
      <c r="A12" s="11" t="s">
        <v>8</v>
      </c>
      <c r="B12" s="14"/>
      <c r="C12" s="13">
        <f>'[1]PE-01'!D26+'[1]PE-01'!D125+'[1]PE-01'!D227+'[1]PE-01'!D335</f>
        <v>14993091.529999999</v>
      </c>
      <c r="D12" s="22">
        <f t="shared" ref="D12:D23" si="1">C12</f>
        <v>14993091.529999999</v>
      </c>
      <c r="E12" s="23">
        <f t="shared" ref="E12:E23" si="2">C12-D12</f>
        <v>0</v>
      </c>
    </row>
    <row r="13" spans="1:7" x14ac:dyDescent="0.25">
      <c r="A13" s="11" t="s">
        <v>9</v>
      </c>
      <c r="B13" s="14"/>
      <c r="C13" s="13">
        <f>'[1]PE-01'!D142+'[1]PE-01'!D353+'[1]PE-01'!D73+'[1]PE-01'!D244</f>
        <v>7327486.8599999994</v>
      </c>
      <c r="D13" s="22">
        <f t="shared" si="1"/>
        <v>7327486.8599999994</v>
      </c>
      <c r="E13" s="23">
        <f t="shared" si="2"/>
        <v>0</v>
      </c>
    </row>
    <row r="14" spans="1:7" x14ac:dyDescent="0.25">
      <c r="A14" s="11" t="s">
        <v>10</v>
      </c>
      <c r="B14" s="14"/>
      <c r="C14" s="13">
        <v>0</v>
      </c>
      <c r="D14" s="22">
        <f t="shared" si="1"/>
        <v>0</v>
      </c>
      <c r="E14" s="23">
        <f t="shared" si="2"/>
        <v>0</v>
      </c>
    </row>
    <row r="15" spans="1:7" x14ac:dyDescent="0.25">
      <c r="A15" s="11" t="s">
        <v>11</v>
      </c>
      <c r="B15" s="14"/>
      <c r="C15" s="13">
        <f>'[1]PE-01'!D88+'[1]PE-01'!D150+'[1]PE-01'!D261</f>
        <v>7340817</v>
      </c>
      <c r="D15" s="22">
        <f t="shared" si="1"/>
        <v>7340817</v>
      </c>
      <c r="E15" s="23">
        <f t="shared" si="2"/>
        <v>0</v>
      </c>
      <c r="F15" s="15"/>
    </row>
    <row r="16" spans="1:7" x14ac:dyDescent="0.25">
      <c r="A16" s="11" t="s">
        <v>12</v>
      </c>
      <c r="B16" s="14"/>
      <c r="C16" s="13">
        <f>'[1]PE-01'!D93+'[1]PE-01'!D162+'[1]PE-01'!D278+'[1]PE-01'!D367</f>
        <v>2093219.89</v>
      </c>
      <c r="D16" s="22">
        <f t="shared" si="1"/>
        <v>2093219.89</v>
      </c>
      <c r="E16" s="23">
        <f t="shared" si="2"/>
        <v>0</v>
      </c>
      <c r="G16" s="15"/>
    </row>
    <row r="17" spans="1:6" x14ac:dyDescent="0.25">
      <c r="A17" s="16" t="s">
        <v>13</v>
      </c>
      <c r="B17" s="17"/>
      <c r="C17" s="13">
        <f>'[1]PE-01'!D295</f>
        <v>4722.79</v>
      </c>
      <c r="D17" s="22">
        <f t="shared" si="1"/>
        <v>4722.79</v>
      </c>
      <c r="E17" s="23">
        <f t="shared" si="2"/>
        <v>0</v>
      </c>
    </row>
    <row r="18" spans="1:6" x14ac:dyDescent="0.25">
      <c r="A18" s="16" t="s">
        <v>14</v>
      </c>
      <c r="B18" s="17"/>
      <c r="C18" s="13">
        <f>'[1]PE-01'!D298</f>
        <v>309688</v>
      </c>
      <c r="D18" s="22">
        <f t="shared" si="1"/>
        <v>309688</v>
      </c>
      <c r="E18" s="23">
        <f t="shared" si="2"/>
        <v>0</v>
      </c>
    </row>
    <row r="19" spans="1:6" x14ac:dyDescent="0.25">
      <c r="A19" s="11" t="s">
        <v>15</v>
      </c>
      <c r="B19" s="14"/>
      <c r="C19" s="13">
        <f>'[1]PE-01'!D301</f>
        <v>123703.41</v>
      </c>
      <c r="D19" s="22">
        <f t="shared" si="1"/>
        <v>123703.41</v>
      </c>
      <c r="E19" s="23">
        <f t="shared" si="2"/>
        <v>0</v>
      </c>
    </row>
    <row r="20" spans="1:6" x14ac:dyDescent="0.25">
      <c r="A20" s="11" t="s">
        <v>16</v>
      </c>
      <c r="B20" s="12"/>
      <c r="C20" s="13">
        <f>'[1]PE-01'!D304</f>
        <v>181026.72</v>
      </c>
      <c r="D20" s="22">
        <f t="shared" si="1"/>
        <v>181026.72</v>
      </c>
      <c r="E20" s="23">
        <f t="shared" si="2"/>
        <v>0</v>
      </c>
    </row>
    <row r="21" spans="1:6" x14ac:dyDescent="0.25">
      <c r="A21" s="11" t="s">
        <v>17</v>
      </c>
      <c r="B21" s="12"/>
      <c r="C21" s="13">
        <f>'[1]PE-01'!D307</f>
        <v>553039.11</v>
      </c>
      <c r="D21" s="22">
        <f t="shared" si="1"/>
        <v>553039.11</v>
      </c>
      <c r="E21" s="23">
        <f t="shared" si="2"/>
        <v>0</v>
      </c>
    </row>
    <row r="22" spans="1:6" x14ac:dyDescent="0.25">
      <c r="A22" s="11" t="s">
        <v>18</v>
      </c>
      <c r="B22" s="12"/>
      <c r="C22" s="13">
        <f>'[1]PE-01'!D310</f>
        <v>26181.119999999999</v>
      </c>
      <c r="D22" s="22">
        <f t="shared" si="1"/>
        <v>26181.119999999999</v>
      </c>
      <c r="E22" s="23">
        <f t="shared" si="2"/>
        <v>0</v>
      </c>
    </row>
    <row r="23" spans="1:6" x14ac:dyDescent="0.25">
      <c r="A23" s="16" t="s">
        <v>19</v>
      </c>
      <c r="B23" s="18"/>
      <c r="C23" s="13">
        <f>'[1]PE-01'!D313</f>
        <v>173000</v>
      </c>
      <c r="D23" s="22">
        <f t="shared" si="1"/>
        <v>173000</v>
      </c>
      <c r="E23" s="23">
        <f t="shared" si="2"/>
        <v>0</v>
      </c>
    </row>
    <row r="24" spans="1:6" x14ac:dyDescent="0.25">
      <c r="A24" s="9" t="s">
        <v>20</v>
      </c>
      <c r="B24" s="9"/>
      <c r="C24" s="10">
        <f>C25+C28+C30+C31+C27+C29+C32+C26+C33+C23</f>
        <v>18029824.109999999</v>
      </c>
      <c r="D24" s="20">
        <f t="shared" ref="D24:E24" si="3">D25+D28+D30+D31+D27+D29+D32+D26+D33+D23</f>
        <v>12262947.59</v>
      </c>
      <c r="E24" s="21">
        <f t="shared" si="3"/>
        <v>5766876.5200000014</v>
      </c>
    </row>
    <row r="25" spans="1:6" x14ac:dyDescent="0.25">
      <c r="A25" s="11" t="s">
        <v>7</v>
      </c>
      <c r="B25" s="14"/>
      <c r="C25" s="13">
        <f>'[1]PE-01'!D381+'[1]PE-01'!D418</f>
        <v>141464.5</v>
      </c>
      <c r="D25" s="22">
        <f>C25</f>
        <v>141464.5</v>
      </c>
      <c r="E25" s="23">
        <f>C25-D25</f>
        <v>0</v>
      </c>
    </row>
    <row r="26" spans="1:6" x14ac:dyDescent="0.25">
      <c r="A26" s="11" t="s">
        <v>8</v>
      </c>
      <c r="B26" s="14"/>
      <c r="C26" s="13">
        <f>'[1]PE-01'!D388</f>
        <v>0</v>
      </c>
      <c r="D26" s="22">
        <f t="shared" ref="D26:D33" si="4">C26</f>
        <v>0</v>
      </c>
      <c r="E26" s="23">
        <f t="shared" ref="E26:E33" si="5">C26-D26</f>
        <v>0</v>
      </c>
    </row>
    <row r="27" spans="1:6" x14ac:dyDescent="0.25">
      <c r="A27" s="11" t="s">
        <v>9</v>
      </c>
      <c r="B27" s="14"/>
      <c r="C27" s="13">
        <f>'[1]PE-01'!D395</f>
        <v>115000</v>
      </c>
      <c r="D27" s="22">
        <f t="shared" si="4"/>
        <v>115000</v>
      </c>
      <c r="E27" s="23">
        <f t="shared" si="5"/>
        <v>0</v>
      </c>
      <c r="F27" s="15"/>
    </row>
    <row r="28" spans="1:6" x14ac:dyDescent="0.25">
      <c r="A28" s="11" t="s">
        <v>10</v>
      </c>
      <c r="B28" s="14"/>
      <c r="C28" s="13">
        <f>'[1]PE-01'!D392+'[1]PE-01'!D426</f>
        <v>2673127</v>
      </c>
      <c r="D28" s="22">
        <v>1323167.92</v>
      </c>
      <c r="E28" s="23">
        <f t="shared" si="5"/>
        <v>1349959.08</v>
      </c>
    </row>
    <row r="29" spans="1:6" x14ac:dyDescent="0.25">
      <c r="A29" s="11" t="s">
        <v>11</v>
      </c>
      <c r="B29" s="14"/>
      <c r="C29" s="13">
        <f>'[1]PE-01'!D410+'[1]PE-01'!D422</f>
        <v>27000</v>
      </c>
      <c r="D29" s="22">
        <f t="shared" si="4"/>
        <v>27000</v>
      </c>
      <c r="E29" s="23">
        <f t="shared" si="5"/>
        <v>0</v>
      </c>
    </row>
    <row r="30" spans="1:6" x14ac:dyDescent="0.25">
      <c r="A30" s="11" t="s">
        <v>21</v>
      </c>
      <c r="B30" s="14"/>
      <c r="C30" s="13">
        <f>'[1]PE-01'!D402</f>
        <v>20597.98</v>
      </c>
      <c r="D30" s="22">
        <f t="shared" si="4"/>
        <v>20597.98</v>
      </c>
      <c r="E30" s="23">
        <f t="shared" si="5"/>
        <v>0</v>
      </c>
    </row>
    <row r="31" spans="1:6" x14ac:dyDescent="0.25">
      <c r="A31" s="16" t="s">
        <v>22</v>
      </c>
      <c r="B31" s="17"/>
      <c r="C31" s="13">
        <f>'[1]PE-01'!D445</f>
        <v>12901634.630000001</v>
      </c>
      <c r="D31" s="22">
        <v>8484717.1899999995</v>
      </c>
      <c r="E31" s="23">
        <f t="shared" si="5"/>
        <v>4416917.4400000013</v>
      </c>
    </row>
    <row r="32" spans="1:6" x14ac:dyDescent="0.25">
      <c r="A32" s="16" t="s">
        <v>23</v>
      </c>
      <c r="B32" s="17"/>
      <c r="C32" s="13">
        <f>'[1]PE-01'!D462</f>
        <v>1978000</v>
      </c>
      <c r="D32" s="22">
        <f t="shared" si="4"/>
        <v>1978000</v>
      </c>
      <c r="E32" s="23">
        <f t="shared" si="5"/>
        <v>0</v>
      </c>
    </row>
    <row r="33" spans="1:9" x14ac:dyDescent="0.25">
      <c r="A33" s="16" t="s">
        <v>24</v>
      </c>
      <c r="B33" s="17"/>
      <c r="C33" s="13">
        <f>'[1]PE-01'!D473</f>
        <v>0</v>
      </c>
      <c r="D33" s="22">
        <f t="shared" si="4"/>
        <v>0</v>
      </c>
      <c r="E33" s="23">
        <f t="shared" si="5"/>
        <v>0</v>
      </c>
    </row>
    <row r="34" spans="1:9" x14ac:dyDescent="0.25">
      <c r="A34" s="9" t="s">
        <v>25</v>
      </c>
      <c r="B34" s="9"/>
      <c r="C34" s="10">
        <f>C35</f>
        <v>0</v>
      </c>
      <c r="D34" s="20">
        <f t="shared" ref="D34:E34" si="6">D35</f>
        <v>0</v>
      </c>
      <c r="E34" s="21">
        <f t="shared" si="6"/>
        <v>0</v>
      </c>
    </row>
    <row r="35" spans="1:9" x14ac:dyDescent="0.25">
      <c r="A35" s="11" t="s">
        <v>7</v>
      </c>
      <c r="B35" s="14"/>
      <c r="C35" s="13">
        <f>'[1]PE-01'!C478</f>
        <v>0</v>
      </c>
      <c r="D35" s="22">
        <f>C35</f>
        <v>0</v>
      </c>
      <c r="E35" s="23">
        <f>C35-D35</f>
        <v>0</v>
      </c>
    </row>
    <row r="36" spans="1:9" x14ac:dyDescent="0.25">
      <c r="A36" s="11" t="s">
        <v>8</v>
      </c>
      <c r="B36" s="14"/>
      <c r="C36" s="13">
        <v>0</v>
      </c>
      <c r="D36" s="22">
        <f t="shared" ref="D36:D40" si="7">C36</f>
        <v>0</v>
      </c>
      <c r="E36" s="23">
        <f t="shared" ref="E36:E40" si="8">C36-D36</f>
        <v>0</v>
      </c>
    </row>
    <row r="37" spans="1:9" x14ac:dyDescent="0.25">
      <c r="A37" s="11" t="s">
        <v>9</v>
      </c>
      <c r="B37" s="14"/>
      <c r="C37" s="13">
        <v>0</v>
      </c>
      <c r="D37" s="22">
        <f t="shared" si="7"/>
        <v>0</v>
      </c>
      <c r="E37" s="23">
        <f t="shared" si="8"/>
        <v>0</v>
      </c>
    </row>
    <row r="38" spans="1:9" x14ac:dyDescent="0.25">
      <c r="A38" s="11" t="s">
        <v>10</v>
      </c>
      <c r="B38" s="14"/>
      <c r="C38" s="13">
        <v>0</v>
      </c>
      <c r="D38" s="22">
        <f t="shared" si="7"/>
        <v>0</v>
      </c>
      <c r="E38" s="23">
        <f t="shared" si="8"/>
        <v>0</v>
      </c>
    </row>
    <row r="39" spans="1:9" x14ac:dyDescent="0.25">
      <c r="A39" s="11" t="s">
        <v>11</v>
      </c>
      <c r="B39" s="14"/>
      <c r="C39" s="13">
        <v>0</v>
      </c>
      <c r="D39" s="22">
        <f t="shared" si="7"/>
        <v>0</v>
      </c>
      <c r="E39" s="23">
        <f t="shared" si="8"/>
        <v>0</v>
      </c>
    </row>
    <row r="40" spans="1:9" x14ac:dyDescent="0.25">
      <c r="A40" s="11" t="s">
        <v>12</v>
      </c>
      <c r="B40" s="14"/>
      <c r="C40" s="13">
        <v>0</v>
      </c>
      <c r="D40" s="22">
        <f t="shared" si="7"/>
        <v>0</v>
      </c>
      <c r="E40" s="23">
        <f t="shared" si="8"/>
        <v>0</v>
      </c>
    </row>
    <row r="41" spans="1:9" x14ac:dyDescent="0.25">
      <c r="A41" s="9" t="s">
        <v>26</v>
      </c>
      <c r="B41" s="9"/>
      <c r="C41" s="10">
        <f>C24+C10+C34</f>
        <v>56447413.269999988</v>
      </c>
      <c r="D41" s="10">
        <f t="shared" ref="D41:E41" si="9">D24+D10+D34</f>
        <v>50680536.749999985</v>
      </c>
      <c r="E41" s="24">
        <f t="shared" si="9"/>
        <v>5766876.5200000014</v>
      </c>
      <c r="G41" s="15"/>
      <c r="H41" s="15"/>
      <c r="I41" s="15"/>
    </row>
    <row r="42" spans="1:9" x14ac:dyDescent="0.25">
      <c r="E42" s="25"/>
      <c r="G42" s="15"/>
      <c r="H42" s="15"/>
      <c r="I42" s="15"/>
    </row>
    <row r="43" spans="1:9" x14ac:dyDescent="0.25">
      <c r="E43" s="25"/>
      <c r="G43" s="15"/>
      <c r="H43" s="15"/>
      <c r="I43" s="15"/>
    </row>
    <row r="44" spans="1:9" x14ac:dyDescent="0.25">
      <c r="E44" s="25"/>
      <c r="G44" s="15"/>
      <c r="H44" s="15"/>
      <c r="I44" s="15"/>
    </row>
    <row r="45" spans="1:9" x14ac:dyDescent="0.25">
      <c r="G45" s="15"/>
      <c r="H45" s="15"/>
      <c r="I45" s="15"/>
    </row>
    <row r="46" spans="1:9" x14ac:dyDescent="0.25">
      <c r="C46" s="15"/>
      <c r="G46" s="15"/>
      <c r="H46" s="15"/>
      <c r="I46" s="15"/>
    </row>
  </sheetData>
  <mergeCells count="30">
    <mergeCell ref="A36:B36"/>
    <mergeCell ref="A37:B37"/>
    <mergeCell ref="A38:B38"/>
    <mergeCell ref="A39:B39"/>
    <mergeCell ref="A40:B40"/>
    <mergeCell ref="A41:B41"/>
    <mergeCell ref="A27:B27"/>
    <mergeCell ref="A28:B28"/>
    <mergeCell ref="A29:B29"/>
    <mergeCell ref="A30:B30"/>
    <mergeCell ref="A34:B34"/>
    <mergeCell ref="A35:B35"/>
    <mergeCell ref="A20:B20"/>
    <mergeCell ref="A21:B21"/>
    <mergeCell ref="A22:B22"/>
    <mergeCell ref="A24:B24"/>
    <mergeCell ref="A25:B25"/>
    <mergeCell ref="A26:B26"/>
    <mergeCell ref="A12:B12"/>
    <mergeCell ref="A13:B13"/>
    <mergeCell ref="A14:B14"/>
    <mergeCell ref="A15:B15"/>
    <mergeCell ref="A16:B16"/>
    <mergeCell ref="A19:B19"/>
    <mergeCell ref="A4:C4"/>
    <mergeCell ref="A5:C5"/>
    <mergeCell ref="A6:C6"/>
    <mergeCell ref="A9:B9"/>
    <mergeCell ref="A10:B10"/>
    <mergeCell ref="A11:B11"/>
  </mergeCells>
  <dataValidations count="1">
    <dataValidation type="decimal" errorStyle="warning" operator="equal" allowBlank="1" showInputMessage="1" showErrorMessage="1" errorTitle="CUIDADO" error="La suma de los egresos considerados por tipo de gasto tiene que coincidir con la suma de los egresos por capítulo del gasto. Favor de verficar." sqref="C41:E41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PE-04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2017-03-27T17:33:27Z</cp:lastPrinted>
  <dcterms:created xsi:type="dcterms:W3CDTF">2017-03-27T17:25:25Z</dcterms:created>
  <dcterms:modified xsi:type="dcterms:W3CDTF">2017-03-27T17:33:51Z</dcterms:modified>
</cp:coreProperties>
</file>