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UDITORIA 2016\INF_ANUAL_CTA_PBCA_2015\INF_CONTABLE\"/>
    </mc:Choice>
  </mc:AlternateContent>
  <bookViews>
    <workbookView xWindow="2010" yWindow="45" windowWidth="15135" windowHeight="8130"/>
  </bookViews>
  <sheets>
    <sheet name="DICIEMBRE" sheetId="14" r:id="rId1"/>
  </sheets>
  <definedNames>
    <definedName name="_xlnm.Print_Titles" localSheetId="0">DICIEMBRE!$1:$4</definedName>
  </definedNames>
  <calcPr calcId="152511"/>
</workbook>
</file>

<file path=xl/calcChain.xml><?xml version="1.0" encoding="utf-8"?>
<calcChain xmlns="http://schemas.openxmlformats.org/spreadsheetml/2006/main">
  <c r="C31" i="14" l="1"/>
  <c r="C29" i="14"/>
  <c r="C30" i="14"/>
  <c r="C58" i="14"/>
  <c r="C60" i="14"/>
  <c r="C17" i="14"/>
  <c r="B33" i="14" l="1"/>
  <c r="B32" i="14" s="1"/>
  <c r="B17" i="14"/>
  <c r="C19" i="14"/>
  <c r="C16" i="14"/>
  <c r="C59" i="14"/>
  <c r="B59" i="14"/>
  <c r="C52" i="14"/>
  <c r="B52" i="14"/>
  <c r="C46" i="14"/>
  <c r="B46" i="14"/>
  <c r="C42" i="14"/>
  <c r="B42" i="14"/>
  <c r="C32" i="14"/>
  <c r="C28" i="14"/>
  <c r="B28" i="14"/>
  <c r="B19" i="14"/>
  <c r="B16" i="14"/>
  <c r="C7" i="14"/>
  <c r="B7" i="14"/>
  <c r="B61" i="14" l="1"/>
  <c r="B25" i="14"/>
  <c r="C61" i="14"/>
  <c r="C25" i="14"/>
  <c r="B62" i="14" l="1"/>
  <c r="C62" i="14"/>
</calcChain>
</file>

<file path=xl/sharedStrings.xml><?xml version="1.0" encoding="utf-8"?>
<sst xmlns="http://schemas.openxmlformats.org/spreadsheetml/2006/main" count="61" uniqueCount="60">
  <si>
    <t>Aportaciones</t>
  </si>
  <si>
    <t>MUNICIPIO DE EMILIANO ZAPATA, HIDALGO</t>
  </si>
  <si>
    <t>ESTADO DE ACTIVIDADES</t>
  </si>
  <si>
    <t>INGRESOS Y OTROS BENEFICIOS</t>
  </si>
  <si>
    <t>Ingresos de la Gestion</t>
  </si>
  <si>
    <t>Impuestos</t>
  </si>
  <si>
    <t>Cuotas y aportaciones de Seguridad Social</t>
  </si>
  <si>
    <t>Contribuciones de Mejora</t>
  </si>
  <si>
    <t>Derechos</t>
  </si>
  <si>
    <t>Aprovechamientos tipo Corriente</t>
  </si>
  <si>
    <t>Productos tipo Corriente</t>
  </si>
  <si>
    <t>Ingresos por Venta de Bienes y Servicios</t>
  </si>
  <si>
    <t>Ingresos no comprendidos en las Fracciones de la Ley de Ingresos Causados en Ejercicios Fiscales Anteriores Pendientes</t>
  </si>
  <si>
    <t>Participaciones y Aportaciones</t>
  </si>
  <si>
    <t>Transferencias, Asignaciones, Subsidios y Otras Ayudas.</t>
  </si>
  <si>
    <t>Partipaciones, Aportaciones, Transferenciass, Asignaciones, Subsidios y Otras Ayudas.</t>
  </si>
  <si>
    <t>Otros Ingresos y Beneficios</t>
  </si>
  <si>
    <t>Ingresos Financieros</t>
  </si>
  <si>
    <t>Incremento por Variación de Inventarios</t>
  </si>
  <si>
    <t>Disminución del Exceso de Estimaciones por Pérdida o Deterioro  u Obsolescencia</t>
  </si>
  <si>
    <t>Disminución del Exceso de Provisiones</t>
  </si>
  <si>
    <t>Otros Ingresos y Beneficios Varios.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</si>
  <si>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</si>
  <si>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</si>
  <si>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</si>
  <si>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</si>
  <si>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</si>
  <si>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</si>
  <si>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</si>
  <si>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</si>
  <si>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</si>
  <si>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Pensiones y Jubilaciones</t>
  </si>
  <si>
    <t>Total de Ingresos y Otros Beneficos</t>
  </si>
  <si>
    <t>Transferencias a Fideicomisos, Mandatos y Contratos Analogos</t>
  </si>
  <si>
    <t>Transferencias a la Seguridad Social</t>
  </si>
  <si>
    <t>Donativos</t>
  </si>
  <si>
    <t>Transferencias al Exterior</t>
  </si>
  <si>
    <t xml:space="preserve">Participaciones </t>
  </si>
  <si>
    <t>Convenios</t>
  </si>
  <si>
    <t>Intereses, Comisiones y otros Gastos de la Deuda Publica</t>
  </si>
  <si>
    <t>Interes de la Deuda Publica</t>
  </si>
  <si>
    <t>Comisiones de la Deuda Publica</t>
  </si>
  <si>
    <t>Apoyos Financieros</t>
  </si>
  <si>
    <t>Otros Gastos y Perdidas Extraordinarias</t>
  </si>
  <si>
    <t>Estimaciones, Depreciaciones, Deteriores, Obsolescencia y Amortizaciones</t>
  </si>
  <si>
    <t>Provisiones</t>
  </si>
  <si>
    <t>Disminución de Inventarios</t>
  </si>
  <si>
    <t>Aumento por insuficiencia de Estimaciones por Pérdida o Deterioro y Obsolescencia</t>
  </si>
  <si>
    <t xml:space="preserve">Aumento por insuficiencia de Provisiones </t>
  </si>
  <si>
    <t xml:space="preserve">Gastos de las Deudas </t>
  </si>
  <si>
    <t xml:space="preserve">Costo por </t>
  </si>
  <si>
    <t>Otros Gastos.</t>
  </si>
  <si>
    <t>Inversion Publica</t>
  </si>
  <si>
    <t>Inversion Pública no Capitalizable</t>
  </si>
  <si>
    <t>Total de Gastos y Otras Perdidas</t>
  </si>
  <si>
    <t>Resultado del Ejercicio</t>
  </si>
  <si>
    <t>.</t>
  </si>
  <si>
    <t>DICIEMBRE 2015.</t>
  </si>
  <si>
    <t>DICIEMBRE 2014.</t>
  </si>
  <si>
    <t>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</si>
</sst>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6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" fontId="4" fillId="2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9525</xdr:rowOff>
    </xdr:from>
    <xdr:ext cx="10033000" cy="590550"/>
    <xdr:sp macro="" textlink="">
      <xdr:nvSpPr>
        <xdr:cNvPr id="2" name="CuadroTexto 1"/>
        <xdr:cNvSpPr txBox="1"/>
      </xdr:nvSpPr>
      <xdr:spPr>
        <a:xfrm>
          <a:off x="0" y="14789150"/>
          <a:ext cx="1003300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view="pageBreakPreview" topLeftCell="A16" zoomScale="60" zoomScaleNormal="100" workbookViewId="0">
      <selection activeCell="C17" sqref="C17"/>
    </sheetView>
  </sheetViews>
  <sheetFormatPr baseColWidth="10" defaultRowHeight="15" x14ac:dyDescent="0.25"/>
  <cols>
    <col min="1" max="1" width="65" customWidth="1"/>
    <col min="2" max="2" width="33.140625" customWidth="1"/>
    <col min="3" max="3" width="54.42578125" customWidth="1"/>
  </cols>
  <sheetData>
    <row r="1" spans="1:3" ht="24.75" x14ac:dyDescent="0.5">
      <c r="A1" s="30" t="s">
        <v>1</v>
      </c>
      <c r="B1" s="31"/>
      <c r="C1" s="31"/>
    </row>
    <row r="2" spans="1:3" ht="24.75" x14ac:dyDescent="0.5">
      <c r="A2" s="32" t="s">
        <v>2</v>
      </c>
      <c r="B2" s="33"/>
      <c r="C2" s="33"/>
    </row>
    <row r="3" spans="1:3" ht="25.5" thickBot="1" x14ac:dyDescent="0.55000000000000004">
      <c r="A3" s="32" t="s">
        <v>59</v>
      </c>
      <c r="B3" s="33"/>
      <c r="C3" s="33"/>
    </row>
    <row r="4" spans="1:3" ht="19.5" thickBot="1" x14ac:dyDescent="0.3">
      <c r="A4" s="14"/>
      <c r="B4" s="15" t="s">
        <v>57</v>
      </c>
      <c r="C4" s="15" t="s">
        <v>58</v>
      </c>
    </row>
    <row r="5" spans="1:3" x14ac:dyDescent="0.25">
      <c r="A5" s="2"/>
      <c r="B5" s="3" t="s">
        <v>56</v>
      </c>
      <c r="C5" s="3"/>
    </row>
    <row r="6" spans="1:3" ht="21" x14ac:dyDescent="0.25">
      <c r="A6" s="21" t="s">
        <v>3</v>
      </c>
      <c r="B6" s="7"/>
      <c r="C6" s="7"/>
    </row>
    <row r="7" spans="1:3" ht="15.75" x14ac:dyDescent="0.25">
      <c r="A7" s="5" t="s">
        <v>4</v>
      </c>
      <c r="B7" s="4">
        <f>B8+B9+B10+B12+B11+B13+B14+B15</f>
        <v>3478392.3899999997</v>
      </c>
      <c r="C7" s="4">
        <f>C8+C9+C10+C12+C11+C13+C14+C15</f>
        <v>3499854.49</v>
      </c>
    </row>
    <row r="8" spans="1:3" ht="15.75" x14ac:dyDescent="0.25">
      <c r="A8" s="19" t="s">
        <v>5</v>
      </c>
      <c r="B8" s="6">
        <v>1017114.58</v>
      </c>
      <c r="C8" s="6">
        <v>1113431.2</v>
      </c>
    </row>
    <row r="9" spans="1:3" ht="15.75" x14ac:dyDescent="0.25">
      <c r="A9" s="19" t="s">
        <v>6</v>
      </c>
      <c r="B9" s="6">
        <v>0</v>
      </c>
      <c r="C9" s="6">
        <v>0</v>
      </c>
    </row>
    <row r="10" spans="1:3" ht="15.75" x14ac:dyDescent="0.25">
      <c r="A10" s="19" t="s">
        <v>7</v>
      </c>
      <c r="B10" s="6">
        <v>0</v>
      </c>
      <c r="C10" s="6">
        <v>0</v>
      </c>
    </row>
    <row r="11" spans="1:3" ht="15.75" x14ac:dyDescent="0.25">
      <c r="A11" s="19" t="s">
        <v>8</v>
      </c>
      <c r="B11" s="6">
        <v>2113822.2999999998</v>
      </c>
      <c r="C11" s="6">
        <v>1845538.28</v>
      </c>
    </row>
    <row r="12" spans="1:3" ht="15.75" x14ac:dyDescent="0.25">
      <c r="A12" s="19" t="s">
        <v>10</v>
      </c>
      <c r="B12" s="6">
        <v>4900</v>
      </c>
      <c r="C12" s="6">
        <v>54340</v>
      </c>
    </row>
    <row r="13" spans="1:3" ht="15.75" x14ac:dyDescent="0.25">
      <c r="A13" s="19" t="s">
        <v>9</v>
      </c>
      <c r="B13" s="6">
        <v>342555.51</v>
      </c>
      <c r="C13" s="6">
        <v>486545.01</v>
      </c>
    </row>
    <row r="14" spans="1:3" ht="15.75" x14ac:dyDescent="0.25">
      <c r="A14" s="19" t="s">
        <v>11</v>
      </c>
      <c r="B14" s="6">
        <v>0</v>
      </c>
      <c r="C14" s="6">
        <v>0</v>
      </c>
    </row>
    <row r="15" spans="1:3" ht="47.25" x14ac:dyDescent="0.25">
      <c r="A15" s="19" t="s">
        <v>12</v>
      </c>
      <c r="B15" s="6">
        <v>0</v>
      </c>
      <c r="C15" s="6">
        <v>0</v>
      </c>
    </row>
    <row r="16" spans="1:3" ht="31.5" x14ac:dyDescent="0.25">
      <c r="A16" s="17" t="s">
        <v>15</v>
      </c>
      <c r="B16" s="4">
        <f>B17+B18</f>
        <v>36957850.689999998</v>
      </c>
      <c r="C16" s="4">
        <f>C17+C18</f>
        <v>30153737.07</v>
      </c>
    </row>
    <row r="17" spans="1:3" ht="15.75" x14ac:dyDescent="0.25">
      <c r="A17" s="23" t="s">
        <v>13</v>
      </c>
      <c r="B17" s="6">
        <f>28785326.63+8172524.06</f>
        <v>36957850.689999998</v>
      </c>
      <c r="C17" s="6">
        <f>9748888.24+7402674.24+2491073.84+6911885.64+1757523.54+1841691.57</f>
        <v>30153737.07</v>
      </c>
    </row>
    <row r="18" spans="1:3" ht="15.75" x14ac:dyDescent="0.25">
      <c r="A18" s="16" t="s">
        <v>14</v>
      </c>
      <c r="B18" s="6">
        <v>0</v>
      </c>
      <c r="C18" s="6">
        <v>0</v>
      </c>
    </row>
    <row r="19" spans="1:3" ht="15.75" x14ac:dyDescent="0.25">
      <c r="A19" s="5" t="s">
        <v>16</v>
      </c>
      <c r="B19" s="4">
        <f>B20+B36+B21+B22+B23</f>
        <v>0</v>
      </c>
      <c r="C19" s="4">
        <f>C20+C36+C21+C22+C23</f>
        <v>0</v>
      </c>
    </row>
    <row r="20" spans="1:3" ht="15.75" x14ac:dyDescent="0.25">
      <c r="A20" s="19" t="s">
        <v>17</v>
      </c>
      <c r="B20" s="6">
        <v>0</v>
      </c>
      <c r="C20" s="6">
        <v>0</v>
      </c>
    </row>
    <row r="21" spans="1:3" ht="31.5" x14ac:dyDescent="0.25">
      <c r="A21" s="19" t="s">
        <v>19</v>
      </c>
      <c r="B21" s="6">
        <v>0</v>
      </c>
      <c r="C21" s="6">
        <v>0</v>
      </c>
    </row>
    <row r="22" spans="1:3" ht="15.75" x14ac:dyDescent="0.25">
      <c r="A22" s="19" t="s">
        <v>20</v>
      </c>
      <c r="B22" s="6">
        <v>0</v>
      </c>
      <c r="C22" s="6">
        <v>0</v>
      </c>
    </row>
    <row r="23" spans="1:3" ht="15.75" x14ac:dyDescent="0.25">
      <c r="A23" s="19" t="s">
        <v>21</v>
      </c>
      <c r="B23" s="6">
        <v>0</v>
      </c>
      <c r="C23" s="6">
        <v>0</v>
      </c>
    </row>
    <row r="24" spans="1:3" x14ac:dyDescent="0.25">
      <c r="A24" s="20"/>
      <c r="B24" s="9"/>
      <c r="C24" s="9"/>
    </row>
    <row r="25" spans="1:3" ht="21" x14ac:dyDescent="0.25">
      <c r="A25" s="24" t="s">
        <v>32</v>
      </c>
      <c r="B25" s="25">
        <f>B19+B16+B7</f>
        <v>40436243.079999998</v>
      </c>
      <c r="C25" s="25">
        <f>C19+C16+C7</f>
        <v>33653591.560000002</v>
      </c>
    </row>
    <row r="26" spans="1:3" x14ac:dyDescent="0.25">
      <c r="A26" s="1"/>
      <c r="B26" s="13"/>
      <c r="C26" s="13"/>
    </row>
    <row r="27" spans="1:3" ht="21" x14ac:dyDescent="0.25">
      <c r="A27" s="21" t="s">
        <v>22</v>
      </c>
      <c r="B27" s="13"/>
      <c r="C27" s="13"/>
    </row>
    <row r="28" spans="1:3" ht="18.75" x14ac:dyDescent="0.25">
      <c r="A28" s="27" t="s">
        <v>23</v>
      </c>
      <c r="B28" s="7">
        <f>B29+B30+B31</f>
        <v>26964135.279999997</v>
      </c>
      <c r="C28" s="7">
        <f>C29+C30+C31</f>
        <v>22932684.609999999</v>
      </c>
    </row>
    <row r="29" spans="1:3" ht="15.75" x14ac:dyDescent="0.25">
      <c r="A29" s="23" t="s">
        <v>24</v>
      </c>
      <c r="B29" s="6">
        <v>16715153.48</v>
      </c>
      <c r="C29" s="6">
        <f>549642.93+7368848.84+3059520+3669734.56+433576.58</f>
        <v>15081322.91</v>
      </c>
    </row>
    <row r="30" spans="1:3" ht="15.75" x14ac:dyDescent="0.25">
      <c r="A30" s="23" t="s">
        <v>25</v>
      </c>
      <c r="B30" s="6">
        <v>3278964.74</v>
      </c>
      <c r="C30" s="6">
        <f>507183.36+185878.62+172374.5+1481007.09+316785.4</f>
        <v>2663228.9700000002</v>
      </c>
    </row>
    <row r="31" spans="1:3" ht="15.75" x14ac:dyDescent="0.25">
      <c r="A31" s="23" t="s">
        <v>26</v>
      </c>
      <c r="B31" s="6">
        <v>6970017.0599999996</v>
      </c>
      <c r="C31" s="6">
        <f>1949352.7+57150.4+1381773.83+1338110.56+461745.24</f>
        <v>5188132.7300000004</v>
      </c>
    </row>
    <row r="32" spans="1:3" ht="15.75" x14ac:dyDescent="0.25">
      <c r="A32" s="17" t="s">
        <v>27</v>
      </c>
      <c r="B32" s="4">
        <f>SUM(B33:B41)</f>
        <v>6055330.6500000004</v>
      </c>
      <c r="C32" s="4">
        <f>SUM(C33:C41)</f>
        <v>5225516.7</v>
      </c>
    </row>
    <row r="33" spans="1:3" ht="15.75" x14ac:dyDescent="0.25">
      <c r="A33" s="23" t="s">
        <v>28</v>
      </c>
      <c r="B33" s="6">
        <f>6055330.65-B37</f>
        <v>4718848.6500000004</v>
      </c>
      <c r="C33" s="6">
        <v>4282333.7</v>
      </c>
    </row>
    <row r="34" spans="1:3" ht="16.5" thickBot="1" x14ac:dyDescent="0.3">
      <c r="A34" s="34" t="s">
        <v>29</v>
      </c>
      <c r="B34" s="35">
        <v>0</v>
      </c>
      <c r="C34" s="35">
        <v>0</v>
      </c>
    </row>
    <row r="35" spans="1:3" ht="15.75" x14ac:dyDescent="0.25">
      <c r="A35" s="19" t="s">
        <v>30</v>
      </c>
      <c r="B35" s="6">
        <v>0</v>
      </c>
      <c r="C35" s="6">
        <v>0</v>
      </c>
    </row>
    <row r="36" spans="1:3" ht="15.75" x14ac:dyDescent="0.25">
      <c r="A36" s="19" t="s">
        <v>18</v>
      </c>
      <c r="B36" s="6">
        <v>0</v>
      </c>
      <c r="C36" s="6">
        <v>0</v>
      </c>
    </row>
    <row r="37" spans="1:3" ht="15.75" x14ac:dyDescent="0.25">
      <c r="A37" s="19" t="s">
        <v>31</v>
      </c>
      <c r="B37" s="6">
        <v>1336482</v>
      </c>
      <c r="C37" s="6">
        <v>943183</v>
      </c>
    </row>
    <row r="38" spans="1:3" ht="31.5" x14ac:dyDescent="0.25">
      <c r="A38" s="19" t="s">
        <v>33</v>
      </c>
      <c r="B38" s="6">
        <v>0</v>
      </c>
      <c r="C38" s="6">
        <v>0</v>
      </c>
    </row>
    <row r="39" spans="1:3" ht="15.75" x14ac:dyDescent="0.25">
      <c r="A39" s="19" t="s">
        <v>34</v>
      </c>
      <c r="B39" s="6">
        <v>0</v>
      </c>
      <c r="C39" s="6">
        <v>0</v>
      </c>
    </row>
    <row r="40" spans="1:3" ht="15.75" x14ac:dyDescent="0.25">
      <c r="A40" s="19" t="s">
        <v>35</v>
      </c>
      <c r="B40" s="6">
        <v>0</v>
      </c>
      <c r="C40" s="6">
        <v>0</v>
      </c>
    </row>
    <row r="41" spans="1:3" ht="15.75" x14ac:dyDescent="0.25">
      <c r="A41" s="19" t="s">
        <v>36</v>
      </c>
      <c r="B41" s="6">
        <v>0</v>
      </c>
      <c r="C41" s="6">
        <v>0</v>
      </c>
    </row>
    <row r="42" spans="1:3" ht="18.75" x14ac:dyDescent="0.25">
      <c r="A42" s="18" t="s">
        <v>13</v>
      </c>
      <c r="B42" s="7">
        <f>B43+B44+B45</f>
        <v>0</v>
      </c>
      <c r="C42" s="7">
        <f>C43+C44+C45</f>
        <v>0</v>
      </c>
    </row>
    <row r="43" spans="1:3" ht="15.75" x14ac:dyDescent="0.25">
      <c r="A43" s="19" t="s">
        <v>37</v>
      </c>
      <c r="B43" s="6">
        <v>0</v>
      </c>
      <c r="C43" s="6">
        <v>0</v>
      </c>
    </row>
    <row r="44" spans="1:3" ht="15.75" x14ac:dyDescent="0.25">
      <c r="A44" s="19" t="s">
        <v>0</v>
      </c>
      <c r="B44" s="6">
        <v>0</v>
      </c>
      <c r="C44" s="6">
        <v>0</v>
      </c>
    </row>
    <row r="45" spans="1:3" ht="15.75" x14ac:dyDescent="0.25">
      <c r="A45" s="19" t="s">
        <v>38</v>
      </c>
      <c r="B45" s="6">
        <v>0</v>
      </c>
      <c r="C45" s="6">
        <v>0</v>
      </c>
    </row>
    <row r="46" spans="1:3" ht="15.75" x14ac:dyDescent="0.25">
      <c r="A46" s="5" t="s">
        <v>39</v>
      </c>
      <c r="B46" s="4">
        <f>B47+B48+B49+B50+B51</f>
        <v>0</v>
      </c>
      <c r="C46" s="4">
        <f>C47+C48+C49+C50+C51</f>
        <v>0</v>
      </c>
    </row>
    <row r="47" spans="1:3" x14ac:dyDescent="0.25">
      <c r="A47" s="1" t="s">
        <v>40</v>
      </c>
      <c r="B47" s="8">
        <v>0</v>
      </c>
      <c r="C47" s="8">
        <v>0</v>
      </c>
    </row>
    <row r="48" spans="1:3" x14ac:dyDescent="0.25">
      <c r="A48" s="1" t="s">
        <v>41</v>
      </c>
      <c r="B48" s="8">
        <v>0</v>
      </c>
      <c r="C48" s="8">
        <v>0</v>
      </c>
    </row>
    <row r="49" spans="1:3" x14ac:dyDescent="0.25">
      <c r="A49" s="26" t="s">
        <v>49</v>
      </c>
      <c r="B49" s="8">
        <v>0</v>
      </c>
      <c r="C49" s="8">
        <v>0</v>
      </c>
    </row>
    <row r="50" spans="1:3" x14ac:dyDescent="0.25">
      <c r="A50" s="1" t="s">
        <v>50</v>
      </c>
      <c r="B50" s="8">
        <v>0</v>
      </c>
      <c r="C50" s="8">
        <v>0</v>
      </c>
    </row>
    <row r="51" spans="1:3" x14ac:dyDescent="0.25">
      <c r="A51" s="1" t="s">
        <v>42</v>
      </c>
      <c r="B51" s="8">
        <v>0</v>
      </c>
      <c r="C51" s="8">
        <v>0</v>
      </c>
    </row>
    <row r="52" spans="1:3" ht="18.75" x14ac:dyDescent="0.25">
      <c r="A52" s="18" t="s">
        <v>43</v>
      </c>
      <c r="B52" s="7">
        <f>B53+B54+B55+B56+B57+B58</f>
        <v>126931.23</v>
      </c>
      <c r="C52" s="7">
        <f>C53+C54+C55+C56+C57+C58</f>
        <v>146778.93</v>
      </c>
    </row>
    <row r="53" spans="1:3" ht="31.5" x14ac:dyDescent="0.25">
      <c r="A53" s="19" t="s">
        <v>44</v>
      </c>
      <c r="B53" s="28">
        <v>0</v>
      </c>
      <c r="C53" s="28">
        <v>0</v>
      </c>
    </row>
    <row r="54" spans="1:3" ht="15.75" x14ac:dyDescent="0.25">
      <c r="A54" s="19" t="s">
        <v>45</v>
      </c>
      <c r="B54" s="28">
        <v>0</v>
      </c>
      <c r="C54" s="28">
        <v>0</v>
      </c>
    </row>
    <row r="55" spans="1:3" ht="15.75" x14ac:dyDescent="0.25">
      <c r="A55" s="19" t="s">
        <v>46</v>
      </c>
      <c r="B55" s="28">
        <v>0</v>
      </c>
      <c r="C55" s="28">
        <v>0</v>
      </c>
    </row>
    <row r="56" spans="1:3" ht="31.5" x14ac:dyDescent="0.25">
      <c r="A56" s="19" t="s">
        <v>47</v>
      </c>
      <c r="B56" s="28">
        <v>0</v>
      </c>
      <c r="C56" s="28">
        <v>0</v>
      </c>
    </row>
    <row r="57" spans="1:3" ht="14.25" customHeight="1" x14ac:dyDescent="0.25">
      <c r="A57" s="19" t="s">
        <v>48</v>
      </c>
      <c r="B57" s="28">
        <v>0</v>
      </c>
      <c r="C57" s="28">
        <v>0</v>
      </c>
    </row>
    <row r="58" spans="1:3" ht="14.25" customHeight="1" x14ac:dyDescent="0.25">
      <c r="A58" s="19" t="s">
        <v>51</v>
      </c>
      <c r="B58" s="28">
        <v>126931.23</v>
      </c>
      <c r="C58" s="28">
        <f>2578+40760.94+103439.99</f>
        <v>146778.93</v>
      </c>
    </row>
    <row r="59" spans="1:3" ht="18.75" x14ac:dyDescent="0.25">
      <c r="A59" s="18" t="s">
        <v>52</v>
      </c>
      <c r="B59" s="7">
        <f>B60</f>
        <v>6173508.7400000002</v>
      </c>
      <c r="C59" s="7">
        <f>C60</f>
        <v>3702387.92</v>
      </c>
    </row>
    <row r="60" spans="1:3" ht="15.75" x14ac:dyDescent="0.25">
      <c r="A60" s="19" t="s">
        <v>53</v>
      </c>
      <c r="B60" s="6">
        <v>6173508.7400000002</v>
      </c>
      <c r="C60" s="6">
        <f>500000+741691.57+1100000+1357377.43+3318.92</f>
        <v>3702387.92</v>
      </c>
    </row>
    <row r="61" spans="1:3" ht="21.75" thickBot="1" x14ac:dyDescent="0.3">
      <c r="A61" s="22" t="s">
        <v>54</v>
      </c>
      <c r="B61" s="10">
        <f>B59+B52+B46+B42+B32+B28</f>
        <v>39319905.899999999</v>
      </c>
      <c r="C61" s="10">
        <f>C59+C52+C46+C42+C32+C28</f>
        <v>32007368.16</v>
      </c>
    </row>
    <row r="62" spans="1:3" ht="21.75" thickBot="1" x14ac:dyDescent="0.3">
      <c r="A62" s="11" t="s">
        <v>55</v>
      </c>
      <c r="B62" s="12">
        <f>B25-B61</f>
        <v>1116337.1799999997</v>
      </c>
      <c r="C62" s="12">
        <f>C25-C61</f>
        <v>1646223.4000000022</v>
      </c>
    </row>
    <row r="65" spans="2:3" x14ac:dyDescent="0.25">
      <c r="B65" s="29"/>
    </row>
    <row r="66" spans="2:3" x14ac:dyDescent="0.25">
      <c r="B66" s="29"/>
      <c r="C66" s="29"/>
    </row>
  </sheetData>
  <mergeCells count="3">
    <mergeCell ref="A1:C1"/>
    <mergeCell ref="A2:C2"/>
    <mergeCell ref="A3:C3"/>
  </mergeCells>
  <pageMargins left="0.68" right="0.6692913385826772" top="0.27559055118110237" bottom="1.1811023622047245" header="0.31496062992125984" footer="0.31496062992125984"/>
  <pageSetup scale="80" orientation="landscape" r:id="rId1"/>
  <headerFooter>
    <oddFooter>&amp;LELABORO:
LIC. AARON CORTEZ AVILES
TESORERO MUNICIPAL&amp;CREVISO:
C. ALEJANDRO GONZALEZ MENDEZ
PRESIDENTE MUNICIPAL&amp;RVo. Bo.
C. MARISOL GARCIA RAMIREZ
SINDICO PROCURADOR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ASUS</cp:lastModifiedBy>
  <cp:lastPrinted>2016-03-31T01:14:52Z</cp:lastPrinted>
  <dcterms:created xsi:type="dcterms:W3CDTF">2015-05-21T14:43:16Z</dcterms:created>
  <dcterms:modified xsi:type="dcterms:W3CDTF">2016-03-31T01:16:45Z</dcterms:modified>
</cp:coreProperties>
</file>